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Pba-fsv\事業企画\個人情報\品確\2025（令和7）年度\R7新規\受験申込書・業務経歴証明書\"/>
    </mc:Choice>
  </mc:AlternateContent>
  <xr:revisionPtr revIDLastSave="0" documentId="13_ncr:1_{F2EB3F39-23D3-4178-B0E9-D89C89618B55}" xr6:coauthVersionLast="36" xr6:coauthVersionMax="36" xr10:uidLastSave="{00000000-0000-0000-0000-000000000000}"/>
  <workbookProtection workbookAlgorithmName="SHA-512" workbookHashValue="0f8HJ/VgAPut4G03VYlNXUUvawGTxEJuhOjMu9obz9Yc2oUzmr+UTMN/BSzZfU4jawGVAMT7NF0kO3DreezjMA==" workbookSaltValue="L90dIrLvW95eCr0kQFl5Tw==" workbookSpinCount="100000" lockStructure="1"/>
  <bookViews>
    <workbookView xWindow="0" yWindow="0" windowWidth="18180" windowHeight="6810" xr2:uid="{00000000-000D-0000-FFFF-FFFF00000000}"/>
  </bookViews>
  <sheets>
    <sheet name="①受験申込書" sheetId="1" r:id="rId1"/>
    <sheet name="②業務経歴証明書" sheetId="3" r:id="rId2"/>
    <sheet name="Sheet1" sheetId="2" state="hidden" r:id="rId3"/>
    <sheet name="Sheet2" sheetId="4" state="hidden" r:id="rId4"/>
  </sheets>
  <definedNames>
    <definedName name="_xlnm.Print_Area" localSheetId="0">①受験申込書!$A$1:$AC$16</definedName>
    <definedName name="_xlnm.Print_Area" localSheetId="1">②業務経歴証明書!$A$1:$Y$61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2" i="3" l="1"/>
  <c r="L7" i="3"/>
  <c r="X46" i="3" l="1"/>
  <c r="V46" i="3"/>
  <c r="X43" i="3"/>
  <c r="V43" i="3"/>
  <c r="L6" i="3" l="1"/>
  <c r="D7" i="3"/>
  <c r="U7" i="3" l="1"/>
  <c r="C8" i="4" l="1"/>
  <c r="A8" i="4"/>
  <c r="C7" i="4"/>
  <c r="A7" i="4"/>
  <c r="S6" i="4"/>
  <c r="Q6" i="4"/>
  <c r="O6" i="4"/>
  <c r="M6" i="4"/>
  <c r="K6" i="4"/>
  <c r="I6" i="4"/>
  <c r="C6" i="4"/>
  <c r="A6" i="4"/>
  <c r="S5" i="4"/>
  <c r="Q5" i="4"/>
  <c r="O5" i="4"/>
  <c r="M5" i="4"/>
  <c r="K5" i="4"/>
  <c r="I5" i="4"/>
  <c r="C5" i="4"/>
  <c r="A5" i="4"/>
  <c r="X28" i="3"/>
  <c r="V28" i="3"/>
  <c r="M2" i="2" l="1"/>
  <c r="L2" i="2"/>
  <c r="C2" i="2"/>
  <c r="B2" i="2"/>
  <c r="E2" i="2"/>
  <c r="D2" i="2"/>
  <c r="Q11" i="4" l="1"/>
  <c r="S4" i="4"/>
  <c r="Q4" i="4"/>
  <c r="S3" i="4"/>
  <c r="O3" i="4"/>
  <c r="Q3" i="4"/>
  <c r="M3" i="4"/>
  <c r="O4" i="4"/>
  <c r="M4" i="4"/>
  <c r="K4" i="4"/>
  <c r="K3" i="4"/>
  <c r="X40" i="3"/>
  <c r="V40" i="3"/>
  <c r="I4" i="4"/>
  <c r="X37" i="3"/>
  <c r="V37" i="3"/>
  <c r="I3" i="4"/>
  <c r="X31" i="3"/>
  <c r="G8" i="4" s="1"/>
  <c r="V31" i="3"/>
  <c r="E8" i="4" s="1"/>
  <c r="X25" i="3"/>
  <c r="V25" i="3"/>
  <c r="X22" i="3"/>
  <c r="G5" i="4" s="1"/>
  <c r="V22" i="3"/>
  <c r="E5" i="4" s="1"/>
  <c r="X19" i="3"/>
  <c r="G4" i="4" s="1"/>
  <c r="C4" i="4"/>
  <c r="V19" i="3"/>
  <c r="E4" i="4" s="1"/>
  <c r="A4" i="4"/>
  <c r="X16" i="3"/>
  <c r="G3" i="4" s="1"/>
  <c r="V16" i="3"/>
  <c r="E3" i="4" s="1"/>
  <c r="C3" i="4"/>
  <c r="A3" i="4"/>
  <c r="K2" i="2"/>
  <c r="F2" i="2"/>
  <c r="I2" i="2"/>
  <c r="H2" i="2"/>
  <c r="J2" i="2"/>
  <c r="G2" i="2"/>
  <c r="E7" i="4" l="1"/>
  <c r="E6" i="4"/>
  <c r="G7" i="4"/>
  <c r="G6" i="4"/>
  <c r="G9" i="4" s="1"/>
  <c r="G10" i="4" s="1"/>
  <c r="A9" i="4"/>
  <c r="M9" i="4"/>
  <c r="M10" i="4" s="1"/>
  <c r="M11" i="4" s="1"/>
  <c r="I9" i="4"/>
  <c r="O9" i="4"/>
  <c r="K9" i="4"/>
  <c r="K10" i="4" s="1"/>
  <c r="S9" i="4"/>
  <c r="S10" i="4" s="1"/>
  <c r="Q9" i="4"/>
  <c r="C9" i="4"/>
  <c r="C10" i="4" s="1"/>
  <c r="E9" i="4" l="1"/>
  <c r="E10" i="4" s="1"/>
  <c r="E11" i="4" s="1"/>
  <c r="A10" i="4"/>
  <c r="A11" i="4" s="1"/>
  <c r="I10" i="4"/>
  <c r="I11" i="4" s="1"/>
  <c r="I12" i="4" s="1"/>
  <c r="A12" i="4" l="1"/>
</calcChain>
</file>

<file path=xl/sharedStrings.xml><?xml version="1.0" encoding="utf-8"?>
<sst xmlns="http://schemas.openxmlformats.org/spreadsheetml/2006/main" count="243" uniqueCount="170">
  <si>
    <t>生年月日</t>
    <rPh sb="0" eb="2">
      <t>セイネン</t>
    </rPh>
    <rPh sb="2" eb="4">
      <t>ガッピ</t>
    </rPh>
    <phoneticPr fontId="1"/>
  </si>
  <si>
    <t>現住所</t>
    <rPh sb="0" eb="1">
      <t>ゲン</t>
    </rPh>
    <rPh sb="1" eb="3">
      <t>ジュウショ</t>
    </rPh>
    <phoneticPr fontId="1"/>
  </si>
  <si>
    <t>受験資格
区　　　分</t>
    <rPh sb="0" eb="2">
      <t>ジュケン</t>
    </rPh>
    <rPh sb="2" eb="4">
      <t>シカク</t>
    </rPh>
    <rPh sb="5" eb="6">
      <t>ク</t>
    </rPh>
    <rPh sb="9" eb="10">
      <t>ブン</t>
    </rPh>
    <phoneticPr fontId="1"/>
  </si>
  <si>
    <t>フリガナ</t>
    <phoneticPr fontId="1"/>
  </si>
  <si>
    <t>E-mail</t>
    <phoneticPr fontId="1"/>
  </si>
  <si>
    <t>〒</t>
    <phoneticPr fontId="1"/>
  </si>
  <si>
    <t>年</t>
    <rPh sb="0" eb="1">
      <t>ネン</t>
    </rPh>
    <phoneticPr fontId="1"/>
  </si>
  <si>
    <t>日</t>
    <rPh sb="0" eb="1">
      <t>ニチ</t>
    </rPh>
    <phoneticPr fontId="1"/>
  </si>
  <si>
    <t>月</t>
    <phoneticPr fontId="1"/>
  </si>
  <si>
    <t>-</t>
    <phoneticPr fontId="1"/>
  </si>
  <si>
    <t>公共建築工事品質確保技術者</t>
    <rPh sb="0" eb="4">
      <t>コ</t>
    </rPh>
    <rPh sb="4" eb="6">
      <t>コウジ</t>
    </rPh>
    <rPh sb="6" eb="8">
      <t>ヒンシツ</t>
    </rPh>
    <rPh sb="8" eb="10">
      <t>カクホ</t>
    </rPh>
    <rPh sb="10" eb="13">
      <t>ギジュツシャ</t>
    </rPh>
    <phoneticPr fontId="1"/>
  </si>
  <si>
    <t>種別</t>
    <rPh sb="0" eb="2">
      <t>シュベツ</t>
    </rPh>
    <phoneticPr fontId="1"/>
  </si>
  <si>
    <t>都道府県</t>
    <rPh sb="0" eb="4">
      <t>トドウフケン</t>
    </rPh>
    <phoneticPr fontId="1"/>
  </si>
  <si>
    <t>住所1</t>
    <rPh sb="0" eb="2">
      <t>ジュウショ</t>
    </rPh>
    <phoneticPr fontId="1"/>
  </si>
  <si>
    <t>住所2</t>
    <rPh sb="0" eb="2">
      <t>ジュウショ</t>
    </rPh>
    <phoneticPr fontId="1"/>
  </si>
  <si>
    <t>（Ⅰ）</t>
    <phoneticPr fontId="1"/>
  </si>
  <si>
    <t>（Ⅱ）</t>
    <phoneticPr fontId="1"/>
  </si>
  <si>
    <t>西暦</t>
    <rPh sb="0" eb="2">
      <t>セイレキ</t>
    </rPh>
    <phoneticPr fontId="1"/>
  </si>
  <si>
    <t>-</t>
    <phoneticPr fontId="1"/>
  </si>
  <si>
    <t>名称</t>
    <rPh sb="0" eb="2">
      <t>メイショウ</t>
    </rPh>
    <phoneticPr fontId="1"/>
  </si>
  <si>
    <t>氏　名</t>
    <rPh sb="0" eb="1">
      <t>シ</t>
    </rPh>
    <rPh sb="2" eb="3">
      <t>メイ</t>
    </rPh>
    <phoneticPr fontId="1"/>
  </si>
  <si>
    <t>※枠内に必要事項を記載して下さい。</t>
    <phoneticPr fontId="1"/>
  </si>
  <si>
    <t>※</t>
    <phoneticPr fontId="1"/>
  </si>
  <si>
    <t>会員番号</t>
    <rPh sb="0" eb="2">
      <t>カイイン</t>
    </rPh>
    <rPh sb="2" eb="4">
      <t>バンゴウ</t>
    </rPh>
    <phoneticPr fontId="1"/>
  </si>
  <si>
    <t>オ）公共建築工事の発注機関における総合評価等に係る委員会の外部委員</t>
    <rPh sb="9" eb="11">
      <t>ハッチュウ</t>
    </rPh>
    <rPh sb="11" eb="13">
      <t>キカン</t>
    </rPh>
    <rPh sb="17" eb="19">
      <t>ソウゴウ</t>
    </rPh>
    <rPh sb="19" eb="21">
      <t>ヒョウカ</t>
    </rPh>
    <rPh sb="21" eb="22">
      <t>トウ</t>
    </rPh>
    <rPh sb="23" eb="24">
      <t>カカ</t>
    </rPh>
    <rPh sb="25" eb="28">
      <t>イインカイ</t>
    </rPh>
    <rPh sb="29" eb="31">
      <t>ガイブ</t>
    </rPh>
    <rPh sb="31" eb="33">
      <t>イイン</t>
    </rPh>
    <phoneticPr fontId="7"/>
  </si>
  <si>
    <t>エ）品確（Ⅱ）、かつ、ウ）－②の監理技術者を指導する立場</t>
    <rPh sb="16" eb="18">
      <t>カンリ</t>
    </rPh>
    <rPh sb="18" eb="21">
      <t>ギジュツシャ</t>
    </rPh>
    <rPh sb="22" eb="24">
      <t>シドウ</t>
    </rPh>
    <rPh sb="26" eb="28">
      <t>タチバ</t>
    </rPh>
    <phoneticPr fontId="7"/>
  </si>
  <si>
    <t>エ）品確（Ⅱ）、かつ、ウ）－①の監理技術者</t>
    <rPh sb="16" eb="18">
      <t>カンリ</t>
    </rPh>
    <rPh sb="18" eb="21">
      <t>ギジュツシャ</t>
    </rPh>
    <phoneticPr fontId="7"/>
  </si>
  <si>
    <t>エ）品確（Ⅱ）、かつ、イ）－⑦調査又は設計業務の総合評価等により発注された業務の管理技術者又は主任技術者を指導する立場</t>
    <rPh sb="15" eb="17">
      <t>チョウサ</t>
    </rPh>
    <rPh sb="17" eb="18">
      <t>マタ</t>
    </rPh>
    <rPh sb="19" eb="21">
      <t>セッケイ</t>
    </rPh>
    <rPh sb="21" eb="23">
      <t>ギョウム</t>
    </rPh>
    <rPh sb="24" eb="26">
      <t>ソウゴウ</t>
    </rPh>
    <rPh sb="26" eb="28">
      <t>ヒョウカ</t>
    </rPh>
    <rPh sb="28" eb="29">
      <t>トウ</t>
    </rPh>
    <rPh sb="32" eb="34">
      <t>ハッチュウ</t>
    </rPh>
    <rPh sb="37" eb="39">
      <t>ギョウム</t>
    </rPh>
    <rPh sb="40" eb="42">
      <t>カンリ</t>
    </rPh>
    <rPh sb="42" eb="44">
      <t>ギジュツ</t>
    </rPh>
    <rPh sb="44" eb="45">
      <t>シャ</t>
    </rPh>
    <rPh sb="45" eb="46">
      <t>マタ</t>
    </rPh>
    <rPh sb="47" eb="49">
      <t>シュニン</t>
    </rPh>
    <rPh sb="49" eb="52">
      <t>ギジュツシャ</t>
    </rPh>
    <rPh sb="53" eb="55">
      <t>シドウ</t>
    </rPh>
    <rPh sb="57" eb="59">
      <t>タチバ</t>
    </rPh>
    <phoneticPr fontId="7"/>
  </si>
  <si>
    <t>エ）品確（Ⅱ）、かつ、イ）－⑦公共建築工事の事業促進ＰＰＰの管理技術者又は主任技術者を指導する立場</t>
    <rPh sb="22" eb="26">
      <t>ジギョウソクシン</t>
    </rPh>
    <rPh sb="30" eb="32">
      <t>カンリ</t>
    </rPh>
    <rPh sb="32" eb="35">
      <t>ギジュツシャ</t>
    </rPh>
    <rPh sb="35" eb="36">
      <t>マタ</t>
    </rPh>
    <rPh sb="37" eb="39">
      <t>シュニン</t>
    </rPh>
    <rPh sb="39" eb="42">
      <t>ギジュツシャ</t>
    </rPh>
    <rPh sb="43" eb="45">
      <t>シドウ</t>
    </rPh>
    <rPh sb="47" eb="49">
      <t>タチバ</t>
    </rPh>
    <phoneticPr fontId="7"/>
  </si>
  <si>
    <t>エ）品確（Ⅱ）、かつ、イ）－⑦公共建築工事の発注関係事務を支援する業務の管理技術者を指導する立場</t>
    <rPh sb="2" eb="3">
      <t>ヒン</t>
    </rPh>
    <rPh sb="3" eb="4">
      <t>カク</t>
    </rPh>
    <phoneticPr fontId="7"/>
  </si>
  <si>
    <t>エ）品確（Ⅱ）、かつ、イ）－⑦公共建築工事のＣＭ業務の管理技術者を指導する立場</t>
    <rPh sb="2" eb="3">
      <t>ヒン</t>
    </rPh>
    <rPh sb="3" eb="4">
      <t>カク</t>
    </rPh>
    <rPh sb="24" eb="26">
      <t>ギョウム</t>
    </rPh>
    <rPh sb="27" eb="29">
      <t>カンリ</t>
    </rPh>
    <rPh sb="29" eb="32">
      <t>ギジュツシャ</t>
    </rPh>
    <rPh sb="33" eb="35">
      <t>シドウ</t>
    </rPh>
    <rPh sb="37" eb="39">
      <t>タチバ</t>
    </rPh>
    <phoneticPr fontId="7"/>
  </si>
  <si>
    <t>エ）品確（Ⅱ）、かつ、イ）－⑦設計業務等の総合評価等に係る技術審査業務の管理技術者を指導する立場</t>
    <phoneticPr fontId="7"/>
  </si>
  <si>
    <t>エ）品確（Ⅱ）、かつ、イ）－⑦公共建築工事の総合評価に係る技術審査業務の管理技術者を指導する立場</t>
    <rPh sb="2" eb="3">
      <t>ヒン</t>
    </rPh>
    <rPh sb="3" eb="4">
      <t>カク</t>
    </rPh>
    <rPh sb="15" eb="17">
      <t>コウキョウ</t>
    </rPh>
    <rPh sb="17" eb="19">
      <t>ケンチク</t>
    </rPh>
    <rPh sb="19" eb="21">
      <t>コウジ</t>
    </rPh>
    <rPh sb="22" eb="26">
      <t>ソウゴウヒョウカ</t>
    </rPh>
    <rPh sb="27" eb="28">
      <t>カカ</t>
    </rPh>
    <rPh sb="29" eb="31">
      <t>ギジュツ</t>
    </rPh>
    <rPh sb="31" eb="33">
      <t>シンサ</t>
    </rPh>
    <rPh sb="33" eb="35">
      <t>ギョウム</t>
    </rPh>
    <rPh sb="36" eb="38">
      <t>カンリ</t>
    </rPh>
    <rPh sb="38" eb="41">
      <t>ギジュツシャ</t>
    </rPh>
    <rPh sb="42" eb="44">
      <t>シドウ</t>
    </rPh>
    <rPh sb="46" eb="48">
      <t>タチバ</t>
    </rPh>
    <phoneticPr fontId="7"/>
  </si>
  <si>
    <t>エ）品確（Ⅱ）、かつ、イ）－⑥調査又は設計業務の総合評価等により発注された業務の管理技術者又は主任技術者</t>
    <rPh sb="15" eb="17">
      <t>チョウサ</t>
    </rPh>
    <rPh sb="17" eb="18">
      <t>マタ</t>
    </rPh>
    <rPh sb="19" eb="21">
      <t>セッケイ</t>
    </rPh>
    <rPh sb="21" eb="23">
      <t>ギョウム</t>
    </rPh>
    <rPh sb="24" eb="26">
      <t>ソウゴウ</t>
    </rPh>
    <rPh sb="26" eb="28">
      <t>ヒョウカ</t>
    </rPh>
    <rPh sb="28" eb="29">
      <t>トウ</t>
    </rPh>
    <rPh sb="32" eb="34">
      <t>ハッチュウ</t>
    </rPh>
    <rPh sb="37" eb="39">
      <t>ギョウム</t>
    </rPh>
    <rPh sb="40" eb="42">
      <t>カンリ</t>
    </rPh>
    <rPh sb="42" eb="44">
      <t>ギジュツ</t>
    </rPh>
    <rPh sb="44" eb="45">
      <t>シャ</t>
    </rPh>
    <rPh sb="45" eb="46">
      <t>マタ</t>
    </rPh>
    <rPh sb="47" eb="49">
      <t>シュニン</t>
    </rPh>
    <rPh sb="49" eb="52">
      <t>ギジュツシャ</t>
    </rPh>
    <phoneticPr fontId="7"/>
  </si>
  <si>
    <t>エ）品確（Ⅱ）、かつ、イ）－⑤公共建築工事の事業促進ＰＰＰの管理技術者または主任技術者</t>
    <rPh sb="22" eb="26">
      <t>ジギョウソクシン</t>
    </rPh>
    <rPh sb="30" eb="32">
      <t>カンリ</t>
    </rPh>
    <rPh sb="32" eb="35">
      <t>ギジュツシャ</t>
    </rPh>
    <rPh sb="38" eb="40">
      <t>シュニン</t>
    </rPh>
    <rPh sb="40" eb="43">
      <t>ギジュツシャ</t>
    </rPh>
    <phoneticPr fontId="7"/>
  </si>
  <si>
    <t>エ）品確（Ⅱ）、かつ、イ）－④の発注関係事務を支援する業務の管理技術者</t>
    <phoneticPr fontId="7"/>
  </si>
  <si>
    <t>エ）品確（Ⅱ）、かつ、イ）－③のＣＭ業務の管理技術者</t>
    <rPh sb="2" eb="3">
      <t>ヒン</t>
    </rPh>
    <rPh sb="3" eb="4">
      <t>カク</t>
    </rPh>
    <rPh sb="18" eb="20">
      <t>ギョウム</t>
    </rPh>
    <rPh sb="21" eb="23">
      <t>カンリ</t>
    </rPh>
    <rPh sb="23" eb="26">
      <t>ギジュツシャ</t>
    </rPh>
    <phoneticPr fontId="7"/>
  </si>
  <si>
    <t>エ）品確（Ⅱ）、かつ、イ）－②の技術審査業務の管理技術者</t>
    <rPh sb="2" eb="3">
      <t>ヒン</t>
    </rPh>
    <rPh sb="3" eb="4">
      <t>カク</t>
    </rPh>
    <rPh sb="16" eb="18">
      <t>ギジュツ</t>
    </rPh>
    <rPh sb="18" eb="20">
      <t>シンサ</t>
    </rPh>
    <rPh sb="20" eb="22">
      <t>ギョウム</t>
    </rPh>
    <rPh sb="23" eb="25">
      <t>カンリ</t>
    </rPh>
    <rPh sb="25" eb="28">
      <t>ギジュツシャ</t>
    </rPh>
    <phoneticPr fontId="7"/>
  </si>
  <si>
    <t>エ）品確（Ⅱ）、かつ、イ）－①の技術審査業務の管理技術者</t>
    <rPh sb="2" eb="3">
      <t>ヒン</t>
    </rPh>
    <rPh sb="3" eb="4">
      <t>カク</t>
    </rPh>
    <rPh sb="16" eb="18">
      <t>ギジュツ</t>
    </rPh>
    <rPh sb="18" eb="20">
      <t>シンサ</t>
    </rPh>
    <rPh sb="20" eb="22">
      <t>ギョウム</t>
    </rPh>
    <rPh sb="23" eb="25">
      <t>カンリ</t>
    </rPh>
    <rPh sb="25" eb="28">
      <t>ギジュツシャ</t>
    </rPh>
    <phoneticPr fontId="7"/>
  </si>
  <si>
    <t>エ）品確（Ⅱ）、かつ、ア）の指導的立場</t>
    <rPh sb="2" eb="3">
      <t>ヒン</t>
    </rPh>
    <rPh sb="3" eb="4">
      <t>カク</t>
    </rPh>
    <rPh sb="14" eb="17">
      <t>シドウテキ</t>
    </rPh>
    <rPh sb="17" eb="19">
      <t>タチバ</t>
    </rPh>
    <phoneticPr fontId="7"/>
  </si>
  <si>
    <t>ア）総合評価等に係る審査事務に指導的立場</t>
    <rPh sb="2" eb="4">
      <t>ソウゴウ</t>
    </rPh>
    <rPh sb="4" eb="6">
      <t>ヒョウカ</t>
    </rPh>
    <rPh sb="6" eb="7">
      <t>トウ</t>
    </rPh>
    <rPh sb="8" eb="9">
      <t>カカ</t>
    </rPh>
    <rPh sb="10" eb="12">
      <t>シンサ</t>
    </rPh>
    <rPh sb="12" eb="14">
      <t>ジム</t>
    </rPh>
    <rPh sb="15" eb="18">
      <t>シドウテキ</t>
    </rPh>
    <rPh sb="18" eb="20">
      <t>タチバ</t>
    </rPh>
    <phoneticPr fontId="7"/>
  </si>
  <si>
    <t>・証明は、現在の勤務先又は証明書に記載した直近の勤務先から受けて下さい。</t>
    <rPh sb="29" eb="30">
      <t>ウ</t>
    </rPh>
    <phoneticPr fontId="7"/>
  </si>
  <si>
    <t>印</t>
  </si>
  <si>
    <t>官　職　氏　名</t>
    <phoneticPr fontId="7"/>
  </si>
  <si>
    <t>証明者</t>
    <phoneticPr fontId="7"/>
  </si>
  <si>
    <t>上記のとおり間違いないことを証明する。</t>
  </si>
  <si>
    <t>氏　　　　　名</t>
    <phoneticPr fontId="7"/>
  </si>
  <si>
    <t xml:space="preserve">申請者 </t>
    <phoneticPr fontId="7"/>
  </si>
  <si>
    <t>上記のとおり相違ありません。</t>
  </si>
  <si>
    <t>Ｂ　合計</t>
  </si>
  <si>
    <t>Ｂ‐②</t>
    <phoneticPr fontId="7"/>
  </si>
  <si>
    <t>Ｂ‐①</t>
    <phoneticPr fontId="7"/>
  </si>
  <si>
    <t>Ａ‐⑤</t>
    <phoneticPr fontId="7"/>
  </si>
  <si>
    <t>Ａ‐④</t>
    <phoneticPr fontId="7"/>
  </si>
  <si>
    <t>Ａ‐③</t>
    <phoneticPr fontId="7"/>
  </si>
  <si>
    <t>Ａ‐②</t>
    <phoneticPr fontId="7"/>
  </si>
  <si>
    <t>Ａ‐①</t>
  </si>
  <si>
    <t>業務名・工事名等</t>
    <phoneticPr fontId="7"/>
  </si>
  <si>
    <t>発注機関名</t>
    <phoneticPr fontId="7"/>
  </si>
  <si>
    <t>所属
役職</t>
    <rPh sb="0" eb="2">
      <t>ショゾク</t>
    </rPh>
    <rPh sb="3" eb="5">
      <t>ヤクショク</t>
    </rPh>
    <phoneticPr fontId="7"/>
  </si>
  <si>
    <t>所在地
（都道府県
市区町村）</t>
    <rPh sb="0" eb="3">
      <t>ショザイチ</t>
    </rPh>
    <rPh sb="5" eb="7">
      <t>トドウ</t>
    </rPh>
    <rPh sb="7" eb="8">
      <t>フ</t>
    </rPh>
    <rPh sb="8" eb="9">
      <t>ケン</t>
    </rPh>
    <rPh sb="10" eb="12">
      <t>シク</t>
    </rPh>
    <rPh sb="12" eb="14">
      <t>チョウソン</t>
    </rPh>
    <phoneticPr fontId="7"/>
  </si>
  <si>
    <t>経歴番号</t>
    <rPh sb="0" eb="2">
      <t>ケイレキ</t>
    </rPh>
    <rPh sb="2" eb="4">
      <t>バンゴウ</t>
    </rPh>
    <phoneticPr fontId="7"/>
  </si>
  <si>
    <t>氏　　名</t>
    <phoneticPr fontId="7"/>
  </si>
  <si>
    <t>フリガナ</t>
  </si>
  <si>
    <t>公共建築工事品質確保技術者</t>
    <rPh sb="2" eb="4">
      <t>ケンチク</t>
    </rPh>
    <phoneticPr fontId="7"/>
  </si>
  <si>
    <t>受験資格区分</t>
    <rPh sb="0" eb="2">
      <t>ジュケン</t>
    </rPh>
    <rPh sb="2" eb="4">
      <t>シカク</t>
    </rPh>
    <rPh sb="4" eb="6">
      <t>クブン</t>
    </rPh>
    <phoneticPr fontId="7"/>
  </si>
  <si>
    <t>・太枠内に受験資格要件に該当する経歴・業務経験を記入して下さい。</t>
  </si>
  <si>
    <t>業　務　経　歴　証　明　書</t>
    <phoneticPr fontId="7"/>
  </si>
  <si>
    <t>生年月日</t>
    <phoneticPr fontId="7"/>
  </si>
  <si>
    <t>登録
年月日</t>
    <rPh sb="0" eb="2">
      <t>トウロク</t>
    </rPh>
    <rPh sb="3" eb="6">
      <t>ネンガッピ</t>
    </rPh>
    <phoneticPr fontId="1"/>
  </si>
  <si>
    <t>登録番号</t>
    <rPh sb="0" eb="2">
      <t>トウロク</t>
    </rPh>
    <phoneticPr fontId="7"/>
  </si>
  <si>
    <t>Ｂ‐③</t>
    <phoneticPr fontId="7"/>
  </si>
  <si>
    <t>・受験資格要件の区分（Ａ・Ｂ）は、募集要項６～７ページを参照して下さい。</t>
    <rPh sb="17" eb="19">
      <t>ボシュウ</t>
    </rPh>
    <rPh sb="19" eb="21">
      <t>ヨウコウ</t>
    </rPh>
    <phoneticPr fontId="7"/>
  </si>
  <si>
    <t>年</t>
    <rPh sb="0" eb="1">
      <t>ネン</t>
    </rPh>
    <phoneticPr fontId="7"/>
  </si>
  <si>
    <t>月から</t>
  </si>
  <si>
    <t>か月</t>
  </si>
  <si>
    <t>か月</t>
    <phoneticPr fontId="1"/>
  </si>
  <si>
    <t>年　　</t>
    <phoneticPr fontId="1"/>
  </si>
  <si>
    <t>※論文の一部免除を受ける場合</t>
    <phoneticPr fontId="7"/>
  </si>
  <si>
    <t>月まで</t>
    <phoneticPr fontId="1"/>
  </si>
  <si>
    <r>
      <t>Ａ　合計</t>
    </r>
    <r>
      <rPr>
        <vertAlign val="superscript"/>
        <sz val="10"/>
        <rFont val="ＭＳ 明朝"/>
        <family val="1"/>
        <charset val="128"/>
      </rPr>
      <t>※</t>
    </r>
    <phoneticPr fontId="1"/>
  </si>
  <si>
    <t>（受験申込書　記載様式）</t>
  </si>
  <si>
    <t>ア）①公共建築工事の発注関係事務に指導的立場</t>
    <rPh sb="10" eb="12">
      <t>ハッチュウ</t>
    </rPh>
    <rPh sb="12" eb="14">
      <t>カンケイ</t>
    </rPh>
    <rPh sb="14" eb="16">
      <t>ジム</t>
    </rPh>
    <rPh sb="17" eb="20">
      <t>シドウテキ</t>
    </rPh>
    <rPh sb="20" eb="22">
      <t>タチバ</t>
    </rPh>
    <phoneticPr fontId="7"/>
  </si>
  <si>
    <t>ア）②公共建築工事の発注関係事務の担当者</t>
    <rPh sb="10" eb="12">
      <t>ハッチュウ</t>
    </rPh>
    <rPh sb="12" eb="14">
      <t>カンケイ</t>
    </rPh>
    <rPh sb="14" eb="16">
      <t>ジム</t>
    </rPh>
    <rPh sb="17" eb="20">
      <t>タントウシャ</t>
    </rPh>
    <phoneticPr fontId="7"/>
  </si>
  <si>
    <t>イ）①設計業務の管理技術者</t>
    <rPh sb="3" eb="5">
      <t>セッケイ</t>
    </rPh>
    <rPh sb="5" eb="7">
      <t>ギョウム</t>
    </rPh>
    <rPh sb="8" eb="10">
      <t>カンリ</t>
    </rPh>
    <rPh sb="10" eb="13">
      <t>ギジュツシャ</t>
    </rPh>
    <phoneticPr fontId="7"/>
  </si>
  <si>
    <t>イ）①積算業務の管理技術者</t>
    <rPh sb="3" eb="5">
      <t>セキサン</t>
    </rPh>
    <rPh sb="5" eb="7">
      <t>ギョウム</t>
    </rPh>
    <rPh sb="8" eb="10">
      <t>カンリ</t>
    </rPh>
    <rPh sb="10" eb="13">
      <t>ギジュツシャ</t>
    </rPh>
    <phoneticPr fontId="7"/>
  </si>
  <si>
    <t>イ）①監督業務の管理技術者</t>
    <rPh sb="3" eb="5">
      <t>カントク</t>
    </rPh>
    <rPh sb="5" eb="7">
      <t>ギョウム</t>
    </rPh>
    <rPh sb="8" eb="10">
      <t>カンリ</t>
    </rPh>
    <rPh sb="10" eb="13">
      <t>ギジュツシャ</t>
    </rPh>
    <phoneticPr fontId="7"/>
  </si>
  <si>
    <t>イ）①検査業務の管理技術者</t>
    <rPh sb="3" eb="5">
      <t>ケンサ</t>
    </rPh>
    <rPh sb="5" eb="7">
      <t>ギョウム</t>
    </rPh>
    <rPh sb="8" eb="10">
      <t>カンリ</t>
    </rPh>
    <rPh sb="10" eb="13">
      <t>ギジュツシャ</t>
    </rPh>
    <phoneticPr fontId="7"/>
  </si>
  <si>
    <t>イ）②公共建築工事の総合評価に係る技術審査業務の管理技術者</t>
    <rPh sb="3" eb="5">
      <t>コウキョウ</t>
    </rPh>
    <rPh sb="5" eb="7">
      <t>ケンチク</t>
    </rPh>
    <rPh sb="7" eb="9">
      <t>コウジ</t>
    </rPh>
    <rPh sb="10" eb="12">
      <t>ソウゴウ</t>
    </rPh>
    <rPh sb="12" eb="14">
      <t>ヒョウカ</t>
    </rPh>
    <rPh sb="15" eb="16">
      <t>カカ</t>
    </rPh>
    <rPh sb="17" eb="19">
      <t>ギジュツ</t>
    </rPh>
    <rPh sb="19" eb="21">
      <t>シンサ</t>
    </rPh>
    <rPh sb="21" eb="23">
      <t>ギョウム</t>
    </rPh>
    <rPh sb="24" eb="26">
      <t>カンリ</t>
    </rPh>
    <rPh sb="26" eb="29">
      <t>ギジュツシャ</t>
    </rPh>
    <phoneticPr fontId="7"/>
  </si>
  <si>
    <t>イ）③設計業務等の総合評価等に係る技術審査業務の管理技術者</t>
    <rPh sb="3" eb="5">
      <t>セッケイ</t>
    </rPh>
    <rPh sb="5" eb="7">
      <t>ギョウム</t>
    </rPh>
    <rPh sb="7" eb="8">
      <t>トウ</t>
    </rPh>
    <rPh sb="9" eb="11">
      <t>ソウゴウ</t>
    </rPh>
    <rPh sb="11" eb="13">
      <t>ヒョウカ</t>
    </rPh>
    <rPh sb="13" eb="14">
      <t>トウ</t>
    </rPh>
    <rPh sb="15" eb="16">
      <t>カカ</t>
    </rPh>
    <rPh sb="17" eb="19">
      <t>ギジュツ</t>
    </rPh>
    <rPh sb="19" eb="21">
      <t>シンサ</t>
    </rPh>
    <rPh sb="21" eb="23">
      <t>ギョウム</t>
    </rPh>
    <rPh sb="24" eb="26">
      <t>カンリ</t>
    </rPh>
    <rPh sb="26" eb="29">
      <t>ギジュツシャ</t>
    </rPh>
    <phoneticPr fontId="7"/>
  </si>
  <si>
    <t>イ）④公共建築工事のＣＭ業務の管理技術者</t>
    <rPh sb="12" eb="14">
      <t>ギョウム</t>
    </rPh>
    <rPh sb="15" eb="17">
      <t>カンリ</t>
    </rPh>
    <rPh sb="17" eb="20">
      <t>ギジュツシャ</t>
    </rPh>
    <phoneticPr fontId="7"/>
  </si>
  <si>
    <t>イ）⑤公共建築工事の発注関係事務を支援する業務の管理技術者</t>
    <rPh sb="10" eb="12">
      <t>ハッチュウ</t>
    </rPh>
    <rPh sb="12" eb="14">
      <t>カンケイ</t>
    </rPh>
    <rPh sb="14" eb="16">
      <t>ジム</t>
    </rPh>
    <rPh sb="17" eb="19">
      <t>シエン</t>
    </rPh>
    <rPh sb="21" eb="23">
      <t>ギョウム</t>
    </rPh>
    <rPh sb="24" eb="26">
      <t>カンリ</t>
    </rPh>
    <rPh sb="26" eb="29">
      <t>ギジュツシャ</t>
    </rPh>
    <phoneticPr fontId="7"/>
  </si>
  <si>
    <t>イ）⑥公共建築工事の事業促進ＰＰＰの管理技術者または主任技術者</t>
    <rPh sb="10" eb="14">
      <t>ジギョウソクシン</t>
    </rPh>
    <rPh sb="18" eb="20">
      <t>カンリ</t>
    </rPh>
    <rPh sb="20" eb="23">
      <t>ギジュツシャ</t>
    </rPh>
    <rPh sb="26" eb="28">
      <t>シュニン</t>
    </rPh>
    <rPh sb="28" eb="31">
      <t>ギジュツシャ</t>
    </rPh>
    <phoneticPr fontId="7"/>
  </si>
  <si>
    <t>イ）⑦調査又は設計業務の総合評価等により発注された業務の管理技術者又は主任技術者</t>
    <rPh sb="3" eb="5">
      <t>チョウサ</t>
    </rPh>
    <rPh sb="5" eb="6">
      <t>マタ</t>
    </rPh>
    <rPh sb="7" eb="9">
      <t>セッケイ</t>
    </rPh>
    <rPh sb="9" eb="11">
      <t>ギョウム</t>
    </rPh>
    <rPh sb="16" eb="17">
      <t>トウ</t>
    </rPh>
    <rPh sb="20" eb="22">
      <t>ハッチュウ</t>
    </rPh>
    <rPh sb="25" eb="27">
      <t>ギョウム</t>
    </rPh>
    <rPh sb="28" eb="30">
      <t>カンリ</t>
    </rPh>
    <rPh sb="30" eb="33">
      <t>ギジュツシャ</t>
    </rPh>
    <rPh sb="33" eb="34">
      <t>マタ</t>
    </rPh>
    <rPh sb="35" eb="37">
      <t>シュニン</t>
    </rPh>
    <rPh sb="37" eb="40">
      <t>ギジュツシャ</t>
    </rPh>
    <phoneticPr fontId="7"/>
  </si>
  <si>
    <t>イ）⑧設計業務の担当技術者</t>
    <rPh sb="3" eb="5">
      <t>セッケイ</t>
    </rPh>
    <rPh sb="5" eb="7">
      <t>ギョウム</t>
    </rPh>
    <rPh sb="8" eb="10">
      <t>タントウ</t>
    </rPh>
    <rPh sb="10" eb="13">
      <t>ギジュツシャ</t>
    </rPh>
    <phoneticPr fontId="7"/>
  </si>
  <si>
    <t>イ）⑧積算業務の担当技術者</t>
    <rPh sb="3" eb="5">
      <t>セキサン</t>
    </rPh>
    <rPh sb="5" eb="7">
      <t>ギョウム</t>
    </rPh>
    <rPh sb="8" eb="10">
      <t>タントウ</t>
    </rPh>
    <rPh sb="10" eb="13">
      <t>ギジュツシャ</t>
    </rPh>
    <phoneticPr fontId="7"/>
  </si>
  <si>
    <t>イ）⑧監督業務の担当技術者</t>
    <rPh sb="3" eb="5">
      <t>カントク</t>
    </rPh>
    <rPh sb="5" eb="7">
      <t>ギョウム</t>
    </rPh>
    <rPh sb="8" eb="10">
      <t>タントウ</t>
    </rPh>
    <rPh sb="10" eb="13">
      <t>ギジュツシャ</t>
    </rPh>
    <phoneticPr fontId="7"/>
  </si>
  <si>
    <t>イ）⑧検査業務の担当技術者</t>
    <rPh sb="3" eb="5">
      <t>ケンサ</t>
    </rPh>
    <rPh sb="5" eb="7">
      <t>ギョウム</t>
    </rPh>
    <rPh sb="8" eb="10">
      <t>タントウ</t>
    </rPh>
    <rPh sb="10" eb="13">
      <t>ギジュツシャ</t>
    </rPh>
    <phoneticPr fontId="7"/>
  </si>
  <si>
    <t>イ）⑧公共建築工事の総合評価に係る技術審査業務の担当技術者</t>
    <rPh sb="9" eb="11">
      <t>ソウゴウ</t>
    </rPh>
    <rPh sb="11" eb="13">
      <t>ヒョウカ</t>
    </rPh>
    <rPh sb="14" eb="15">
      <t>カカ</t>
    </rPh>
    <rPh sb="16" eb="18">
      <t>ギジュツ</t>
    </rPh>
    <rPh sb="18" eb="20">
      <t>シンサ</t>
    </rPh>
    <rPh sb="20" eb="22">
      <t>ギョウム</t>
    </rPh>
    <rPh sb="23" eb="25">
      <t>タントウ</t>
    </rPh>
    <rPh sb="25" eb="28">
      <t>ギジュツシャ</t>
    </rPh>
    <phoneticPr fontId="7"/>
  </si>
  <si>
    <t>イ）⑧設計業務等の総合評価等に係る技術審査業務の担当技術者</t>
    <rPh sb="3" eb="5">
      <t>セッケイ</t>
    </rPh>
    <rPh sb="5" eb="7">
      <t>ギョウム</t>
    </rPh>
    <rPh sb="7" eb="8">
      <t>トウ</t>
    </rPh>
    <rPh sb="9" eb="11">
      <t>ソウゴウ</t>
    </rPh>
    <rPh sb="11" eb="13">
      <t>ヒョウカ</t>
    </rPh>
    <rPh sb="13" eb="14">
      <t>トウ</t>
    </rPh>
    <rPh sb="15" eb="16">
      <t>カカ</t>
    </rPh>
    <rPh sb="17" eb="19">
      <t>ギジュツ</t>
    </rPh>
    <rPh sb="19" eb="21">
      <t>シンサ</t>
    </rPh>
    <rPh sb="21" eb="23">
      <t>ギョウム</t>
    </rPh>
    <rPh sb="24" eb="26">
      <t>タントウ</t>
    </rPh>
    <rPh sb="26" eb="29">
      <t>ギジュツシャ</t>
    </rPh>
    <phoneticPr fontId="7"/>
  </si>
  <si>
    <t>イ）⑧公共建築工事のＣＭ業務の担当技術者</t>
    <rPh sb="12" eb="14">
      <t>ギョウム</t>
    </rPh>
    <rPh sb="15" eb="17">
      <t>タントウ</t>
    </rPh>
    <rPh sb="17" eb="20">
      <t>ギジュツシャ</t>
    </rPh>
    <phoneticPr fontId="7"/>
  </si>
  <si>
    <t>イ）⑧公共建築工事の発注関係事務を支援する業務の担当技術者</t>
    <rPh sb="10" eb="12">
      <t>ハッチュウ</t>
    </rPh>
    <rPh sb="12" eb="14">
      <t>カンケイ</t>
    </rPh>
    <rPh sb="14" eb="16">
      <t>ジム</t>
    </rPh>
    <rPh sb="17" eb="19">
      <t>シエン</t>
    </rPh>
    <rPh sb="21" eb="23">
      <t>ギョウム</t>
    </rPh>
    <rPh sb="24" eb="26">
      <t>タントウ</t>
    </rPh>
    <rPh sb="26" eb="29">
      <t>ギジュツシャ</t>
    </rPh>
    <phoneticPr fontId="7"/>
  </si>
  <si>
    <t>イ）⑧公共建築工事の事業促進ＰＰＰの担当技術者</t>
    <rPh sb="10" eb="14">
      <t>ジギョウソクシン</t>
    </rPh>
    <rPh sb="18" eb="20">
      <t>タントウ</t>
    </rPh>
    <rPh sb="20" eb="23">
      <t>ギジュツシャ</t>
    </rPh>
    <phoneticPr fontId="7"/>
  </si>
  <si>
    <t>イ）⑧調査又は設計業務の総合評価等により発注された業務の担当技術者</t>
    <rPh sb="3" eb="5">
      <t>チョウサ</t>
    </rPh>
    <rPh sb="5" eb="6">
      <t>マタ</t>
    </rPh>
    <rPh sb="7" eb="9">
      <t>セッケイ</t>
    </rPh>
    <rPh sb="9" eb="11">
      <t>ギョウム</t>
    </rPh>
    <rPh sb="16" eb="17">
      <t>トウ</t>
    </rPh>
    <rPh sb="20" eb="22">
      <t>ハッチュウ</t>
    </rPh>
    <rPh sb="25" eb="27">
      <t>ギョウム</t>
    </rPh>
    <rPh sb="28" eb="30">
      <t>タントウ</t>
    </rPh>
    <rPh sb="30" eb="33">
      <t>ギジュツシャ</t>
    </rPh>
    <phoneticPr fontId="7"/>
  </si>
  <si>
    <t>ウ）①公共建築工事の主任技術者</t>
    <rPh sb="3" eb="5">
      <t>コウキョウ</t>
    </rPh>
    <rPh sb="5" eb="7">
      <t>ケンチク</t>
    </rPh>
    <rPh sb="7" eb="9">
      <t>コウジ</t>
    </rPh>
    <rPh sb="10" eb="12">
      <t>シュニン</t>
    </rPh>
    <rPh sb="12" eb="15">
      <t>ギジュツシャ</t>
    </rPh>
    <phoneticPr fontId="7"/>
  </si>
  <si>
    <t>ウ）①公共建築工事の監理技術者</t>
    <rPh sb="3" eb="5">
      <t>コウキョウ</t>
    </rPh>
    <rPh sb="5" eb="7">
      <t>ケンチク</t>
    </rPh>
    <rPh sb="7" eb="9">
      <t>コウジ</t>
    </rPh>
    <rPh sb="10" eb="12">
      <t>カンリ</t>
    </rPh>
    <rPh sb="12" eb="15">
      <t>ギジュツシャ</t>
    </rPh>
    <phoneticPr fontId="7"/>
  </si>
  <si>
    <t>ウ）②公共建築工事の施工管理に関する担当者</t>
    <rPh sb="3" eb="5">
      <t>コウキョウ</t>
    </rPh>
    <rPh sb="5" eb="7">
      <t>ケンチク</t>
    </rPh>
    <rPh sb="7" eb="9">
      <t>コウジ</t>
    </rPh>
    <rPh sb="10" eb="12">
      <t>セコウ</t>
    </rPh>
    <rPh sb="12" eb="14">
      <t>カンリ</t>
    </rPh>
    <rPh sb="15" eb="16">
      <t>カン</t>
    </rPh>
    <rPh sb="18" eb="21">
      <t>タントウシャ</t>
    </rPh>
    <phoneticPr fontId="7"/>
  </si>
  <si>
    <t>イ）①公共建築工事の総合評価に係る技術審査業務の管理技術者</t>
    <rPh sb="17" eb="19">
      <t>ギジュツ</t>
    </rPh>
    <rPh sb="19" eb="21">
      <t>シンサ</t>
    </rPh>
    <rPh sb="21" eb="23">
      <t>ギョウム</t>
    </rPh>
    <rPh sb="24" eb="26">
      <t>カンリ</t>
    </rPh>
    <rPh sb="26" eb="29">
      <t>ギジュツシャ</t>
    </rPh>
    <phoneticPr fontId="7"/>
  </si>
  <si>
    <t>イ）②設計業務等の総合評価等に係る技術審査業務の管理技術者</t>
    <rPh sb="3" eb="5">
      <t>セッケイ</t>
    </rPh>
    <rPh sb="5" eb="7">
      <t>ギョウム</t>
    </rPh>
    <rPh sb="7" eb="8">
      <t>トウ</t>
    </rPh>
    <rPh sb="9" eb="11">
      <t>ソウゴウ</t>
    </rPh>
    <rPh sb="11" eb="13">
      <t>ヒョウカ</t>
    </rPh>
    <rPh sb="13" eb="14">
      <t>トウ</t>
    </rPh>
    <rPh sb="15" eb="16">
      <t>カカ</t>
    </rPh>
    <rPh sb="17" eb="19">
      <t>ギジュツ</t>
    </rPh>
    <rPh sb="19" eb="21">
      <t>シンサ</t>
    </rPh>
    <rPh sb="21" eb="23">
      <t>ギョウム</t>
    </rPh>
    <rPh sb="24" eb="26">
      <t>カンリ</t>
    </rPh>
    <rPh sb="26" eb="29">
      <t>ギジュツシャ</t>
    </rPh>
    <phoneticPr fontId="7"/>
  </si>
  <si>
    <t>イ）③公共建築工事のＣＭ業務の管理技術者</t>
    <rPh sb="12" eb="14">
      <t>ギョウム</t>
    </rPh>
    <rPh sb="15" eb="17">
      <t>カンリ</t>
    </rPh>
    <rPh sb="17" eb="20">
      <t>ギジュツシャ</t>
    </rPh>
    <phoneticPr fontId="7"/>
  </si>
  <si>
    <t>イ）④公共建築工事の発注関係事務を支援する業務の管理技術者</t>
    <rPh sb="10" eb="12">
      <t>ハッチュウ</t>
    </rPh>
    <rPh sb="12" eb="14">
      <t>カンケイ</t>
    </rPh>
    <rPh sb="14" eb="16">
      <t>ジム</t>
    </rPh>
    <rPh sb="17" eb="19">
      <t>シエン</t>
    </rPh>
    <rPh sb="21" eb="23">
      <t>ギョウム</t>
    </rPh>
    <rPh sb="24" eb="26">
      <t>カンリ</t>
    </rPh>
    <rPh sb="26" eb="29">
      <t>ギジュツシャ</t>
    </rPh>
    <phoneticPr fontId="7"/>
  </si>
  <si>
    <t>イ）⑤公共建築工事の事業促進ＰＰＰの管理技術者又は主任技術者</t>
    <rPh sb="10" eb="14">
      <t>ジギョウソクシン</t>
    </rPh>
    <rPh sb="18" eb="20">
      <t>カンリ</t>
    </rPh>
    <rPh sb="20" eb="23">
      <t>ギジュツシャ</t>
    </rPh>
    <rPh sb="23" eb="24">
      <t>マタ</t>
    </rPh>
    <rPh sb="25" eb="27">
      <t>シュニン</t>
    </rPh>
    <rPh sb="27" eb="30">
      <t>ギジュツシャ</t>
    </rPh>
    <phoneticPr fontId="7"/>
  </si>
  <si>
    <t>イ）⑥調査又は設計業務の総合評価等により発注された業務の管理技術者又は主任技術者</t>
    <rPh sb="3" eb="5">
      <t>チョウサ</t>
    </rPh>
    <rPh sb="5" eb="6">
      <t>マタ</t>
    </rPh>
    <rPh sb="7" eb="9">
      <t>セッケイ</t>
    </rPh>
    <rPh sb="9" eb="11">
      <t>ギョウム</t>
    </rPh>
    <rPh sb="12" eb="14">
      <t>ソウゴウ</t>
    </rPh>
    <rPh sb="14" eb="16">
      <t>ヒョウカ</t>
    </rPh>
    <rPh sb="16" eb="17">
      <t>トウ</t>
    </rPh>
    <rPh sb="20" eb="22">
      <t>ハッチュウ</t>
    </rPh>
    <rPh sb="25" eb="27">
      <t>ギョウム</t>
    </rPh>
    <rPh sb="28" eb="30">
      <t>カンリ</t>
    </rPh>
    <rPh sb="30" eb="32">
      <t>ギジュツ</t>
    </rPh>
    <rPh sb="32" eb="33">
      <t>シャ</t>
    </rPh>
    <rPh sb="33" eb="34">
      <t>マタ</t>
    </rPh>
    <rPh sb="35" eb="37">
      <t>シュニン</t>
    </rPh>
    <rPh sb="37" eb="40">
      <t>ギジュツシャ</t>
    </rPh>
    <phoneticPr fontId="7"/>
  </si>
  <si>
    <t>イ）⑦公共建築工事の総合評価に係る技術審査業務の管理技術者を指導する立場</t>
    <rPh sb="17" eb="19">
      <t>ギジュツ</t>
    </rPh>
    <rPh sb="19" eb="21">
      <t>シンサ</t>
    </rPh>
    <rPh sb="21" eb="23">
      <t>ギョウム</t>
    </rPh>
    <rPh sb="24" eb="26">
      <t>カンリ</t>
    </rPh>
    <rPh sb="26" eb="29">
      <t>ギジュツシャ</t>
    </rPh>
    <rPh sb="30" eb="32">
      <t>シドウ</t>
    </rPh>
    <rPh sb="34" eb="36">
      <t>タチバ</t>
    </rPh>
    <phoneticPr fontId="7"/>
  </si>
  <si>
    <t>イ）⑦設計業務等の総合評価等に係る技術審査業務の管理技術者を指導する立場</t>
    <rPh sb="3" eb="5">
      <t>セッケイ</t>
    </rPh>
    <rPh sb="5" eb="7">
      <t>ギョウム</t>
    </rPh>
    <rPh sb="7" eb="8">
      <t>トウ</t>
    </rPh>
    <rPh sb="9" eb="11">
      <t>ソウゴウ</t>
    </rPh>
    <rPh sb="11" eb="13">
      <t>ヒョウカ</t>
    </rPh>
    <rPh sb="13" eb="14">
      <t>トウ</t>
    </rPh>
    <rPh sb="15" eb="16">
      <t>カカ</t>
    </rPh>
    <rPh sb="17" eb="19">
      <t>ギジュツ</t>
    </rPh>
    <rPh sb="19" eb="21">
      <t>シンサ</t>
    </rPh>
    <rPh sb="21" eb="23">
      <t>ギョウム</t>
    </rPh>
    <rPh sb="24" eb="26">
      <t>カンリ</t>
    </rPh>
    <rPh sb="26" eb="29">
      <t>ギジュツシャ</t>
    </rPh>
    <phoneticPr fontId="7"/>
  </si>
  <si>
    <t>イ）⑦公共建築工事のＣＭ業務の管理技術者を指導する立場</t>
    <rPh sb="12" eb="14">
      <t>ギョウム</t>
    </rPh>
    <rPh sb="15" eb="17">
      <t>カンリ</t>
    </rPh>
    <rPh sb="17" eb="20">
      <t>ギジュツシャ</t>
    </rPh>
    <phoneticPr fontId="7"/>
  </si>
  <si>
    <t>イ）⑦公共建築工事の発注関係事務を支援する業務の管理技術者を指導する立場</t>
    <rPh sb="10" eb="12">
      <t>ハッチュウ</t>
    </rPh>
    <rPh sb="12" eb="14">
      <t>カンケイ</t>
    </rPh>
    <rPh sb="14" eb="16">
      <t>ジム</t>
    </rPh>
    <rPh sb="17" eb="19">
      <t>シエン</t>
    </rPh>
    <rPh sb="21" eb="23">
      <t>ギョウム</t>
    </rPh>
    <rPh sb="24" eb="26">
      <t>カンリ</t>
    </rPh>
    <rPh sb="26" eb="29">
      <t>ギジュツシャ</t>
    </rPh>
    <phoneticPr fontId="7"/>
  </si>
  <si>
    <t>イ）⑦公共建築工事の事業促進ＰＰＰの管理技術者又は主任技術者を指導する立場</t>
    <rPh sb="10" eb="14">
      <t>ジギョウソクシン</t>
    </rPh>
    <rPh sb="18" eb="20">
      <t>カンリ</t>
    </rPh>
    <rPh sb="20" eb="23">
      <t>ギジュツシャ</t>
    </rPh>
    <rPh sb="23" eb="24">
      <t>マタ</t>
    </rPh>
    <rPh sb="25" eb="30">
      <t>シュニンギジュツシャ</t>
    </rPh>
    <rPh sb="31" eb="33">
      <t>シドウ</t>
    </rPh>
    <rPh sb="35" eb="37">
      <t>タチバ</t>
    </rPh>
    <phoneticPr fontId="7"/>
  </si>
  <si>
    <t>イ）⑦調査又は設計業務の総合評価等により発注された業務の管理技術者又は主任技術者を指導する立場</t>
    <rPh sb="3" eb="5">
      <t>チョウサ</t>
    </rPh>
    <rPh sb="5" eb="6">
      <t>マタ</t>
    </rPh>
    <rPh sb="7" eb="9">
      <t>セッケイ</t>
    </rPh>
    <rPh sb="9" eb="11">
      <t>ギョウム</t>
    </rPh>
    <rPh sb="12" eb="14">
      <t>ソウゴウ</t>
    </rPh>
    <rPh sb="14" eb="16">
      <t>ヒョウカ</t>
    </rPh>
    <rPh sb="16" eb="17">
      <t>トウ</t>
    </rPh>
    <rPh sb="20" eb="22">
      <t>ハッチュウ</t>
    </rPh>
    <rPh sb="25" eb="27">
      <t>ギョウム</t>
    </rPh>
    <rPh sb="28" eb="30">
      <t>カンリ</t>
    </rPh>
    <rPh sb="30" eb="32">
      <t>ギジュツ</t>
    </rPh>
    <rPh sb="32" eb="33">
      <t>シャ</t>
    </rPh>
    <rPh sb="33" eb="34">
      <t>マタ</t>
    </rPh>
    <rPh sb="35" eb="37">
      <t>シュニン</t>
    </rPh>
    <rPh sb="37" eb="40">
      <t>ギジュツシャ</t>
    </rPh>
    <phoneticPr fontId="7"/>
  </si>
  <si>
    <t>ウ）①公共建築工事の総合評価に係る技術提案の作成、かつ総合評価で発注の工事の監理技術者</t>
    <rPh sb="17" eb="19">
      <t>ギジュツ</t>
    </rPh>
    <rPh sb="19" eb="21">
      <t>テイアン</t>
    </rPh>
    <rPh sb="22" eb="24">
      <t>サクセイ</t>
    </rPh>
    <rPh sb="27" eb="29">
      <t>ソウゴウ</t>
    </rPh>
    <rPh sb="29" eb="31">
      <t>ヒョウカ</t>
    </rPh>
    <rPh sb="32" eb="34">
      <t>ハッチュウ</t>
    </rPh>
    <rPh sb="35" eb="37">
      <t>コウジ</t>
    </rPh>
    <rPh sb="38" eb="40">
      <t>カンリ</t>
    </rPh>
    <rPh sb="40" eb="43">
      <t>ギジュツシャ</t>
    </rPh>
    <phoneticPr fontId="7"/>
  </si>
  <si>
    <t>ウ）②公共建築工事の総合評価に係る技術提案の作成、かつ総合評価で発注の工事の監理技術者を指導する立場</t>
    <rPh sb="17" eb="19">
      <t>ギジュツ</t>
    </rPh>
    <rPh sb="19" eb="21">
      <t>テイアン</t>
    </rPh>
    <rPh sb="22" eb="24">
      <t>サクセイ</t>
    </rPh>
    <rPh sb="27" eb="29">
      <t>ソウゴウ</t>
    </rPh>
    <rPh sb="29" eb="31">
      <t>ヒョウカ</t>
    </rPh>
    <rPh sb="32" eb="34">
      <t>ハッチュウ</t>
    </rPh>
    <rPh sb="35" eb="37">
      <t>コウジ</t>
    </rPh>
    <rPh sb="38" eb="40">
      <t>カンリ</t>
    </rPh>
    <rPh sb="40" eb="43">
      <t>ギジュツシャ</t>
    </rPh>
    <rPh sb="44" eb="46">
      <t>シドウ</t>
    </rPh>
    <rPh sb="48" eb="50">
      <t>タチバ</t>
    </rPh>
    <phoneticPr fontId="7"/>
  </si>
  <si>
    <t>年</t>
    <rPh sb="0" eb="1">
      <t>ネン</t>
    </rPh>
    <phoneticPr fontId="1"/>
  </si>
  <si>
    <t>か月</t>
    <rPh sb="1" eb="2">
      <t>ツキ</t>
    </rPh>
    <phoneticPr fontId="1"/>
  </si>
  <si>
    <t>≧5年？</t>
    <rPh sb="2" eb="3">
      <t>ネン</t>
    </rPh>
    <phoneticPr fontId="1"/>
  </si>
  <si>
    <t>≧12年？</t>
    <rPh sb="3" eb="4">
      <t>ネン</t>
    </rPh>
    <phoneticPr fontId="1"/>
  </si>
  <si>
    <t>A要件</t>
    <rPh sb="1" eb="3">
      <t>ヨウケン</t>
    </rPh>
    <phoneticPr fontId="1"/>
  </si>
  <si>
    <t>B要件</t>
    <rPh sb="1" eb="3">
      <t>ヨウケン</t>
    </rPh>
    <phoneticPr fontId="1"/>
  </si>
  <si>
    <t>期間の重複を考慮しない単純計算！</t>
    <rPh sb="0" eb="2">
      <t>キカン</t>
    </rPh>
    <rPh sb="3" eb="5">
      <t>チョウフク</t>
    </rPh>
    <rPh sb="6" eb="8">
      <t>コウリョ</t>
    </rPh>
    <rPh sb="11" eb="13">
      <t>タンジュン</t>
    </rPh>
    <rPh sb="13" eb="15">
      <t>ケイサン</t>
    </rPh>
    <phoneticPr fontId="1"/>
  </si>
  <si>
    <t>≧2年？</t>
    <rPh sb="2" eb="3">
      <t>ネン</t>
    </rPh>
    <phoneticPr fontId="1"/>
  </si>
  <si>
    <t>ア）②、イ）⑧、ウ）②</t>
    <phoneticPr fontId="1"/>
  </si>
  <si>
    <t>ア）①、イ）①～⑦、ウ）①</t>
    <phoneticPr fontId="1"/>
  </si>
  <si>
    <t>≧1年？</t>
    <rPh sb="2" eb="3">
      <t>ネン</t>
    </rPh>
    <phoneticPr fontId="1"/>
  </si>
  <si>
    <t>ア）、イ）、ウ）</t>
    <phoneticPr fontId="1"/>
  </si>
  <si>
    <t>エ）</t>
    <phoneticPr fontId="1"/>
  </si>
  <si>
    <t>オ）</t>
    <phoneticPr fontId="1"/>
  </si>
  <si>
    <t>又は代表者氏名</t>
    <phoneticPr fontId="7"/>
  </si>
  <si>
    <t>月</t>
    <rPh sb="0" eb="1">
      <t>ツキ</t>
    </rPh>
    <phoneticPr fontId="1"/>
  </si>
  <si>
    <t>日</t>
    <rPh sb="0" eb="1">
      <t>ニチ</t>
    </rPh>
    <phoneticPr fontId="1"/>
  </si>
  <si>
    <t>年</t>
    <rPh sb="0" eb="1">
      <t>トシ</t>
    </rPh>
    <phoneticPr fontId="7"/>
  </si>
  <si>
    <t>※ア）②、イ）⑧及びウ）②の期間を合算する場合、ア）①、イ）①～⑦及びウ）①の期間に2を乗じたものをこれに合算して、合計12年以上とすることがでます。</t>
    <rPh sb="14" eb="16">
      <t>キカン</t>
    </rPh>
    <rPh sb="21" eb="23">
      <t>バアイ</t>
    </rPh>
    <rPh sb="39" eb="41">
      <t>キカン</t>
    </rPh>
    <rPh sb="58" eb="60">
      <t>ゴウケイ</t>
    </rPh>
    <phoneticPr fontId="1"/>
  </si>
  <si>
    <t>（姓）</t>
    <rPh sb="1" eb="2">
      <t>セイ</t>
    </rPh>
    <phoneticPr fontId="1"/>
  </si>
  <si>
    <t>（名）</t>
    <phoneticPr fontId="1"/>
  </si>
  <si>
    <t>2025年度　公共建築工事品質確保技術者資格試験　受験申込書</t>
    <rPh sb="4" eb="6">
      <t>ネンド</t>
    </rPh>
    <rPh sb="7" eb="9">
      <t>コウキョウ</t>
    </rPh>
    <rPh sb="9" eb="11">
      <t>ケンチク</t>
    </rPh>
    <rPh sb="11" eb="13">
      <t>コウジ</t>
    </rPh>
    <rPh sb="13" eb="15">
      <t>ヒンシツ</t>
    </rPh>
    <rPh sb="15" eb="17">
      <t>カクホ</t>
    </rPh>
    <rPh sb="17" eb="20">
      <t>ギジュツシャ</t>
    </rPh>
    <rPh sb="20" eb="22">
      <t>シカク</t>
    </rPh>
    <rPh sb="22" eb="24">
      <t>シケン</t>
    </rPh>
    <rPh sb="25" eb="27">
      <t>ジュケン</t>
    </rPh>
    <rPh sb="27" eb="30">
      <t>モウシコミショ</t>
    </rPh>
    <phoneticPr fontId="1"/>
  </si>
  <si>
    <t>電話番号</t>
    <rPh sb="0" eb="2">
      <t>デンワ</t>
    </rPh>
    <rPh sb="2" eb="4">
      <t>バンゴウ</t>
    </rPh>
    <phoneticPr fontId="1"/>
  </si>
  <si>
    <t>＠</t>
    <phoneticPr fontId="1"/>
  </si>
  <si>
    <t>←「@」の前後に分けて記入してください</t>
    <rPh sb="5" eb="7">
      <t>ゼンゴ</t>
    </rPh>
    <rPh sb="8" eb="9">
      <t>ワ</t>
    </rPh>
    <rPh sb="11" eb="13">
      <t>キニュウ</t>
    </rPh>
    <phoneticPr fontId="1"/>
  </si>
  <si>
    <t>氏名（姓）</t>
    <rPh sb="0" eb="2">
      <t>シメイ</t>
    </rPh>
    <rPh sb="3" eb="4">
      <t>セイ</t>
    </rPh>
    <phoneticPr fontId="1"/>
  </si>
  <si>
    <t>氏名（名）</t>
    <rPh sb="0" eb="2">
      <t>シメイ</t>
    </rPh>
    <rPh sb="3" eb="4">
      <t>メイ</t>
    </rPh>
    <phoneticPr fontId="1"/>
  </si>
  <si>
    <t>フリガナ（姓）</t>
    <rPh sb="5" eb="6">
      <t>セイ</t>
    </rPh>
    <phoneticPr fontId="1"/>
  </si>
  <si>
    <t>フリガナ（名）</t>
    <rPh sb="5" eb="6">
      <t>メイ</t>
    </rPh>
    <phoneticPr fontId="1"/>
  </si>
  <si>
    <t>電話番号</t>
    <rPh sb="0" eb="4">
      <t>デンワバンゴウ</t>
    </rPh>
    <phoneticPr fontId="1"/>
  </si>
  <si>
    <t>会員番号</t>
    <phoneticPr fontId="1"/>
  </si>
  <si>
    <t>公共建築協会の会員の場合、会員番号を記入→</t>
    <phoneticPr fontId="1"/>
  </si>
  <si>
    <t>※ いずれかを選択</t>
    <phoneticPr fontId="1"/>
  </si>
  <si>
    <t>※電子メールは、受験票の送付等試験に関する手続きに使いますので、間違いのないようにご注意ください。</t>
    <phoneticPr fontId="1"/>
  </si>
  <si>
    <r>
      <t>受験資格Ａ要件</t>
    </r>
    <r>
      <rPr>
        <sz val="10.5"/>
        <rFont val="ＭＳ 明朝"/>
        <family val="1"/>
        <charset val="128"/>
      </rPr>
      <t>に該当する経歴・業務経験</t>
    </r>
    <r>
      <rPr>
        <sz val="9"/>
        <rFont val="ＭＳ 明朝"/>
        <family val="1"/>
        <charset val="128"/>
      </rPr>
      <t>（2025.6.30現在）</t>
    </r>
    <phoneticPr fontId="7"/>
  </si>
  <si>
    <r>
      <t>受験資格Ｂ要件</t>
    </r>
    <r>
      <rPr>
        <sz val="10.5"/>
        <rFont val="ＭＳ 明朝"/>
        <family val="1"/>
        <charset val="128"/>
      </rPr>
      <t>に該当する経歴・業務経験</t>
    </r>
    <r>
      <rPr>
        <sz val="9"/>
        <rFont val="ＭＳ 明朝"/>
        <family val="1"/>
        <charset val="128"/>
      </rPr>
      <t>（2025.6.30現在）</t>
    </r>
    <phoneticPr fontId="7"/>
  </si>
  <si>
    <t>市区町村名以下：</t>
    <rPh sb="0" eb="2">
      <t>シク</t>
    </rPh>
    <rPh sb="2" eb="4">
      <t>チョウソン</t>
    </rPh>
    <rPh sb="4" eb="5">
      <t>メイ</t>
    </rPh>
    <rPh sb="5" eb="7">
      <t>イカ</t>
    </rPh>
    <phoneticPr fontId="1"/>
  </si>
  <si>
    <t>建物名・部屋番号：</t>
    <rPh sb="0" eb="3">
      <t>タテモノメイ</t>
    </rPh>
    <rPh sb="4" eb="8">
      <t>ヘヤバンゴウ</t>
    </rPh>
    <phoneticPr fontId="1"/>
  </si>
  <si>
    <t>都道府県名：</t>
    <rPh sb="0" eb="4">
      <t>トドウフケン</t>
    </rPh>
    <rPh sb="4" eb="5">
      <t>メイ</t>
    </rPh>
    <phoneticPr fontId="1"/>
  </si>
  <si>
    <t>資格試験申込みに際し、資格認定上必要な事項として氏名、生年月日、連絡先等の個人情報を収集します。これらの情報は、資格認定を円滑に遂行するために使用し､それ以外の目的では使用しません。</t>
    <rPh sb="32" eb="35">
      <t>レンラクサキ</t>
    </rPh>
    <phoneticPr fontId="1"/>
  </si>
  <si>
    <t>品確技術者資格(Ⅱ)の登録番号</t>
    <rPh sb="5" eb="7">
      <t>シカク</t>
    </rPh>
    <phoneticPr fontId="7"/>
  </si>
  <si>
    <r>
      <t>立場</t>
    </r>
    <r>
      <rPr>
        <sz val="9"/>
        <rFont val="ＭＳ 明朝"/>
        <family val="1"/>
        <charset val="128"/>
      </rPr>
      <t>（プルダウンメニューから選択してください。）</t>
    </r>
    <rPh sb="14" eb="16">
      <t>センタク</t>
    </rPh>
    <phoneticPr fontId="7"/>
  </si>
  <si>
    <r>
      <t xml:space="preserve">経歴時の
勤務先
</t>
    </r>
    <r>
      <rPr>
        <sz val="8"/>
        <rFont val="ＭＳ 明朝"/>
        <family val="1"/>
        <charset val="128"/>
      </rPr>
      <t>(派遣先等ではありません)</t>
    </r>
    <rPh sb="0" eb="2">
      <t>ケイレキ</t>
    </rPh>
    <rPh sb="2" eb="3">
      <t>ジ</t>
    </rPh>
    <rPh sb="10" eb="12">
      <t>ハケン</t>
    </rPh>
    <rPh sb="12" eb="13">
      <t>サキ</t>
    </rPh>
    <rPh sb="13" eb="14">
      <t>トウ</t>
    </rPh>
    <phoneticPr fontId="7"/>
  </si>
  <si>
    <r>
      <t xml:space="preserve">期間
</t>
    </r>
    <r>
      <rPr>
        <sz val="9"/>
        <rFont val="ＭＳ 明朝"/>
        <family val="1"/>
        <charset val="128"/>
      </rPr>
      <t>（年は西暦で入力）</t>
    </r>
    <rPh sb="0" eb="2">
      <t>キカン</t>
    </rPh>
    <rPh sb="4" eb="5">
      <t>ネン</t>
    </rPh>
    <rPh sb="6" eb="8">
      <t>セイレキ</t>
    </rPh>
    <rPh sb="9" eb="11">
      <t>ニュウリョク</t>
    </rPh>
    <phoneticPr fontId="1"/>
  </si>
  <si>
    <t>Ａ‐⑥</t>
    <phoneticPr fontId="7"/>
  </si>
  <si>
    <t>Ｂ‐④</t>
    <phoneticPr fontId="7"/>
  </si>
  <si>
    <t>・受験資格要件（募集要項pp.6-7）を満たすことが確認できるよう、古いものから順に記入。欄が足りない場合は適宜行を増やしてください。</t>
    <rPh sb="8" eb="12">
      <t>ボシュウヨウコウ</t>
    </rPh>
    <rPh sb="26" eb="28">
      <t>カクニン</t>
    </rPh>
    <rPh sb="34" eb="35">
      <t>フル</t>
    </rPh>
    <rPh sb="40" eb="41">
      <t>ジュン</t>
    </rPh>
    <rPh sb="42" eb="44">
      <t>キニュウ</t>
    </rPh>
    <rPh sb="45" eb="46">
      <t>ラン</t>
    </rPh>
    <rPh sb="47" eb="48">
      <t>タ</t>
    </rPh>
    <rPh sb="51" eb="53">
      <t>バアイ</t>
    </rPh>
    <rPh sb="54" eb="56">
      <t>テキギ</t>
    </rPh>
    <rPh sb="56" eb="57">
      <t>ギョウ</t>
    </rPh>
    <rPh sb="58" eb="59">
      <t>フ</t>
    </rPh>
    <phoneticPr fontId="1"/>
  </si>
  <si>
    <t>※オ）については、外部委員の委嘱状の写し（PDF形式）も併せて提出してください。</t>
    <phoneticPr fontId="1"/>
  </si>
  <si>
    <r>
      <t xml:space="preserve">受験資格Ｂ要件に該当する資格
</t>
    </r>
    <r>
      <rPr>
        <sz val="9"/>
        <rFont val="ＭＳ 明朝"/>
        <family val="1"/>
        <charset val="128"/>
      </rPr>
      <t>※資格証の写し（PDF形式）を提出</t>
    </r>
    <rPh sb="16" eb="18">
      <t>シカク</t>
    </rPh>
    <rPh sb="20" eb="21">
      <t>ウツ</t>
    </rPh>
    <rPh sb="26" eb="28">
      <t>ケイシキ</t>
    </rPh>
    <rPh sb="30" eb="32">
      <t>テイシュツ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</si>
</sst>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yyyy/m/d;@"/>
  </numFmts>
  <fonts count="24" x14ac:knownFonts="1">
    <font>
      <sz val="11"/>
      <color theme="1"/>
      <name val="メイリオ"/>
      <family val="2"/>
      <charset val="128"/>
    </font>
    <font>
      <sz val="6"/>
      <name val="メイリオ"/>
      <family val="2"/>
      <charset val="128"/>
    </font>
    <font>
      <sz val="11"/>
      <color theme="1"/>
      <name val="Meiryo UI"/>
      <family val="3"/>
      <charset val="128"/>
    </font>
    <font>
      <sz val="9"/>
      <color theme="1"/>
      <name val="Meiryo UI"/>
      <family val="3"/>
      <charset val="128"/>
    </font>
    <font>
      <sz val="14"/>
      <color theme="1"/>
      <name val="Meiryo UI"/>
      <family val="3"/>
      <charset val="128"/>
    </font>
    <font>
      <u/>
      <sz val="11"/>
      <color theme="1"/>
      <name val="Meiryo UI"/>
      <family val="3"/>
      <charset val="128"/>
    </font>
    <font>
      <sz val="10"/>
      <name val="ＭＳ ゴシック"/>
      <family val="3"/>
      <charset val="128"/>
    </font>
    <font>
      <sz val="6"/>
      <name val="ＭＳ ゴシック"/>
      <family val="3"/>
      <charset val="128"/>
    </font>
    <font>
      <sz val="9"/>
      <name val="ＭＳ 明朝"/>
      <family val="1"/>
      <charset val="128"/>
    </font>
    <font>
      <sz val="10"/>
      <name val="Century"/>
      <family val="1"/>
    </font>
    <font>
      <sz val="9"/>
      <name val="ＭＳ ゴシック"/>
      <family val="3"/>
      <charset val="128"/>
    </font>
    <font>
      <sz val="10"/>
      <name val="ＭＳ 明朝"/>
      <family val="1"/>
      <charset val="128"/>
    </font>
    <font>
      <sz val="8"/>
      <name val="ＭＳ 明朝"/>
      <family val="1"/>
      <charset val="128"/>
    </font>
    <font>
      <sz val="10.5"/>
      <name val="ＭＳ 明朝"/>
      <family val="1"/>
      <charset val="128"/>
    </font>
    <font>
      <sz val="10.5"/>
      <name val="ＭＳ ゴシック"/>
      <family val="3"/>
      <charset val="128"/>
    </font>
    <font>
      <sz val="8"/>
      <name val="ＭＳ ゴシック"/>
      <family val="3"/>
      <charset val="128"/>
    </font>
    <font>
      <vertAlign val="superscript"/>
      <sz val="10"/>
      <name val="ＭＳ 明朝"/>
      <family val="1"/>
      <charset val="128"/>
    </font>
    <font>
      <sz val="12"/>
      <color rgb="FF000000"/>
      <name val="ＭＳ 明朝"/>
      <family val="1"/>
      <charset val="128"/>
    </font>
    <font>
      <sz val="11"/>
      <color rgb="FFFF0000"/>
      <name val="メイリオ"/>
      <family val="2"/>
      <charset val="128"/>
    </font>
    <font>
      <sz val="8"/>
      <color theme="1"/>
      <name val="メイリオ"/>
      <family val="2"/>
      <charset val="128"/>
    </font>
    <font>
      <sz val="8"/>
      <color theme="1"/>
      <name val="メイリオ"/>
      <family val="3"/>
      <charset val="128"/>
    </font>
    <font>
      <sz val="8"/>
      <color theme="1"/>
      <name val="Meiryo UI"/>
      <family val="3"/>
      <charset val="128"/>
    </font>
    <font>
      <sz val="10"/>
      <color theme="1"/>
      <name val="Meiryo UI"/>
      <family val="3"/>
      <charset val="128"/>
    </font>
    <font>
      <b/>
      <sz val="14"/>
      <name val="ＭＳ ゴシック"/>
      <family val="3"/>
      <charset val="128"/>
    </font>
  </fonts>
  <fills count="2">
    <fill>
      <patternFill patternType="none"/>
    </fill>
    <fill>
      <patternFill patternType="gray125"/>
    </fill>
  </fills>
  <borders count="12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auto="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bottom style="thin">
        <color indexed="64"/>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style="thick">
        <color indexed="64"/>
      </right>
      <top/>
      <bottom/>
      <diagonal/>
    </border>
    <border>
      <left/>
      <right style="thin">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bottom style="thin">
        <color indexed="8"/>
      </bottom>
      <diagonal/>
    </border>
    <border>
      <left/>
      <right style="thin">
        <color indexed="8"/>
      </right>
      <top/>
      <bottom style="thin">
        <color indexed="64"/>
      </bottom>
      <diagonal/>
    </border>
    <border>
      <left style="thin">
        <color indexed="8"/>
      </left>
      <right/>
      <top/>
      <bottom style="thin">
        <color indexed="64"/>
      </bottom>
      <diagonal/>
    </border>
    <border>
      <left/>
      <right style="thick">
        <color indexed="64"/>
      </right>
      <top style="thin">
        <color indexed="64"/>
      </top>
      <bottom/>
      <diagonal/>
    </border>
    <border>
      <left/>
      <right style="thin">
        <color indexed="8"/>
      </right>
      <top/>
      <bottom/>
      <diagonal/>
    </border>
    <border>
      <left style="thin">
        <color indexed="8"/>
      </left>
      <right/>
      <top/>
      <bottom/>
      <diagonal/>
    </border>
    <border>
      <left/>
      <right style="thick">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hair">
        <color indexed="8"/>
      </bottom>
      <diagonal/>
    </border>
    <border>
      <left/>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diagonal/>
    </border>
    <border>
      <left style="thin">
        <color indexed="8"/>
      </left>
      <right/>
      <top style="medium">
        <color indexed="64"/>
      </top>
      <bottom/>
      <diagonal/>
    </border>
    <border>
      <left/>
      <right style="thick">
        <color indexed="64"/>
      </right>
      <top style="medium">
        <color indexed="64"/>
      </top>
      <bottom style="medium">
        <color indexed="64"/>
      </bottom>
      <diagonal/>
    </border>
    <border>
      <left/>
      <right/>
      <top style="medium">
        <color indexed="64"/>
      </top>
      <bottom style="medium">
        <color indexed="64"/>
      </bottom>
      <diagonal/>
    </border>
    <border>
      <left style="thick">
        <color indexed="64"/>
      </left>
      <right/>
      <top style="medium">
        <color indexed="64"/>
      </top>
      <bottom style="medium">
        <color indexed="64"/>
      </bottom>
      <diagonal/>
    </border>
    <border>
      <left/>
      <right style="thin">
        <color indexed="64"/>
      </right>
      <top style="hair">
        <color indexed="8"/>
      </top>
      <bottom style="hair">
        <color indexed="8"/>
      </bottom>
      <diagonal/>
    </border>
    <border>
      <left/>
      <right/>
      <top style="hair">
        <color indexed="8"/>
      </top>
      <bottom style="hair">
        <color indexed="8"/>
      </bottom>
      <diagonal/>
    </border>
    <border>
      <left style="thin">
        <color indexed="8"/>
      </left>
      <right/>
      <top style="hair">
        <color indexed="8"/>
      </top>
      <bottom style="hair">
        <color indexed="8"/>
      </bottom>
      <diagonal/>
    </border>
    <border>
      <left/>
      <right style="thin">
        <color indexed="8"/>
      </right>
      <top style="thin">
        <color indexed="64"/>
      </top>
      <bottom/>
      <diagonal/>
    </border>
    <border>
      <left/>
      <right style="thick">
        <color indexed="64"/>
      </right>
      <top/>
      <bottom style="medium">
        <color indexed="64"/>
      </bottom>
      <diagonal/>
    </border>
    <border>
      <left style="thin">
        <color indexed="64"/>
      </left>
      <right/>
      <top/>
      <bottom style="medium">
        <color indexed="64"/>
      </bottom>
      <diagonal/>
    </border>
    <border>
      <left style="thick">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bottom/>
      <diagonal/>
    </border>
    <border>
      <left/>
      <right style="thick">
        <color indexed="64"/>
      </right>
      <top style="thick">
        <color indexed="64"/>
      </top>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thick">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dotted">
        <color indexed="64"/>
      </left>
      <right style="dotted">
        <color indexed="64"/>
      </right>
      <top style="thick">
        <color indexed="64"/>
      </top>
      <bottom style="dotted">
        <color indexed="64"/>
      </bottom>
      <diagonal/>
    </border>
    <border>
      <left/>
      <right style="thin">
        <color indexed="64"/>
      </right>
      <top style="thin">
        <color indexed="64"/>
      </top>
      <bottom style="hair">
        <color indexed="64"/>
      </bottom>
      <diagonal/>
    </border>
    <border>
      <left/>
      <right/>
      <top style="thick">
        <color indexed="64"/>
      </top>
      <bottom style="dotted">
        <color indexed="64"/>
      </bottom>
      <diagonal/>
    </border>
    <border>
      <left style="thin">
        <color indexed="64"/>
      </left>
      <right style="thin">
        <color indexed="64"/>
      </right>
      <top style="thin">
        <color auto="1"/>
      </top>
      <bottom/>
      <diagonal/>
    </border>
    <border>
      <left style="thick">
        <color indexed="64"/>
      </left>
      <right style="dotted">
        <color indexed="64"/>
      </right>
      <top style="thick">
        <color indexed="64"/>
      </top>
      <bottom style="dotted">
        <color indexed="64"/>
      </bottom>
      <diagonal/>
    </border>
    <border>
      <left/>
      <right style="thick">
        <color indexed="64"/>
      </right>
      <top style="thick">
        <color indexed="64"/>
      </top>
      <bottom style="dotted">
        <color indexed="64"/>
      </bottom>
      <diagonal/>
    </border>
    <border>
      <left/>
      <right/>
      <top style="dotted">
        <color indexed="64"/>
      </top>
      <bottom style="thick">
        <color indexed="64"/>
      </bottom>
      <diagonal/>
    </border>
    <border>
      <left style="dotted">
        <color indexed="64"/>
      </left>
      <right style="dotted">
        <color indexed="64"/>
      </right>
      <top style="dotted">
        <color indexed="64"/>
      </top>
      <bottom style="thick">
        <color indexed="64"/>
      </bottom>
      <diagonal/>
    </border>
    <border>
      <left/>
      <right style="thick">
        <color indexed="64"/>
      </right>
      <top style="dotted">
        <color indexed="64"/>
      </top>
      <bottom style="thick">
        <color indexed="64"/>
      </bottom>
      <diagonal/>
    </border>
    <border>
      <left style="thick">
        <color indexed="64"/>
      </left>
      <right style="dotted">
        <color indexed="64"/>
      </right>
      <top style="dotted">
        <color indexed="64"/>
      </top>
      <bottom style="thick">
        <color indexed="64"/>
      </bottom>
      <diagonal/>
    </border>
    <border>
      <left style="dotted">
        <color indexed="64"/>
      </left>
      <right style="medium">
        <color indexed="64"/>
      </right>
      <top style="thick">
        <color indexed="64"/>
      </top>
      <bottom style="dotted">
        <color indexed="64"/>
      </bottom>
      <diagonal/>
    </border>
    <border>
      <left style="medium">
        <color indexed="64"/>
      </left>
      <right style="medium">
        <color indexed="64"/>
      </right>
      <top style="thick">
        <color indexed="64"/>
      </top>
      <bottom style="dotted">
        <color indexed="64"/>
      </bottom>
      <diagonal/>
    </border>
    <border>
      <left style="dotted">
        <color indexed="64"/>
      </left>
      <right style="medium">
        <color indexed="64"/>
      </right>
      <top style="dotted">
        <color indexed="64"/>
      </top>
      <bottom style="thick">
        <color indexed="64"/>
      </bottom>
      <diagonal/>
    </border>
    <border>
      <left style="medium">
        <color indexed="64"/>
      </left>
      <right style="medium">
        <color indexed="64"/>
      </right>
      <top style="dotted">
        <color indexed="64"/>
      </top>
      <bottom style="thick">
        <color indexed="64"/>
      </bottom>
      <diagonal/>
    </border>
    <border>
      <left/>
      <right/>
      <top style="thin">
        <color indexed="64"/>
      </top>
      <bottom style="thin">
        <color indexed="64"/>
      </bottom>
      <diagonal/>
    </border>
    <border>
      <left style="thin">
        <color indexed="64"/>
      </left>
      <right style="thin">
        <color indexed="64"/>
      </right>
      <top style="thin">
        <color auto="1"/>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thick">
        <color indexed="64"/>
      </top>
      <bottom style="dotted">
        <color indexed="64"/>
      </bottom>
      <diagonal/>
    </border>
    <border>
      <left style="medium">
        <color indexed="64"/>
      </left>
      <right/>
      <top style="dotted">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auto="1"/>
      </top>
      <bottom style="thick">
        <color indexed="64"/>
      </bottom>
      <diagonal/>
    </border>
    <border>
      <left/>
      <right style="thin">
        <color indexed="64"/>
      </right>
      <top style="thin">
        <color auto="1"/>
      </top>
      <bottom style="thick">
        <color indexed="64"/>
      </bottom>
      <diagonal/>
    </border>
    <border>
      <left style="thick">
        <color indexed="64"/>
      </left>
      <right/>
      <top/>
      <bottom style="medium">
        <color indexed="64"/>
      </bottom>
      <diagonal/>
    </border>
    <border>
      <left style="thick">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8"/>
      </left>
      <right/>
      <top style="hair">
        <color indexed="10"/>
      </top>
      <bottom style="thin">
        <color indexed="8"/>
      </bottom>
      <diagonal/>
    </border>
    <border>
      <left/>
      <right/>
      <top style="hair">
        <color indexed="10"/>
      </top>
      <bottom style="thin">
        <color indexed="8"/>
      </bottom>
      <diagonal/>
    </border>
    <border>
      <left/>
      <right style="thin">
        <color indexed="64"/>
      </right>
      <top style="hair">
        <color indexed="10"/>
      </top>
      <bottom style="thin">
        <color indexed="8"/>
      </bottom>
      <diagonal/>
    </border>
    <border>
      <left style="thin">
        <color indexed="64"/>
      </left>
      <right/>
      <top/>
      <bottom style="thin">
        <color indexed="8"/>
      </bottom>
      <diagonal/>
    </border>
    <border>
      <left/>
      <right style="thick">
        <color indexed="64"/>
      </right>
      <top/>
      <bottom style="thin">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64"/>
      </right>
      <top style="thin">
        <color indexed="8"/>
      </top>
      <bottom style="hair">
        <color indexed="8"/>
      </bottom>
      <diagonal/>
    </border>
    <border>
      <left style="thin">
        <color indexed="64"/>
      </left>
      <right/>
      <top style="thin">
        <color indexed="8"/>
      </top>
      <bottom/>
      <diagonal/>
    </border>
    <border>
      <left/>
      <right/>
      <top style="thin">
        <color indexed="8"/>
      </top>
      <bottom/>
      <diagonal/>
    </border>
    <border>
      <left/>
      <right style="thick">
        <color indexed="64"/>
      </right>
      <top style="thin">
        <color indexed="8"/>
      </top>
      <bottom/>
      <diagonal/>
    </border>
    <border>
      <left style="thick">
        <color indexed="64"/>
      </left>
      <right style="thin">
        <color indexed="8"/>
      </right>
      <top style="thin">
        <color indexed="64"/>
      </top>
      <bottom/>
      <diagonal/>
    </border>
    <border>
      <left style="thick">
        <color indexed="64"/>
      </left>
      <right/>
      <top style="thin">
        <color indexed="64"/>
      </top>
      <bottom style="thick">
        <color indexed="64"/>
      </bottom>
      <diagonal/>
    </border>
    <border>
      <left style="thick">
        <color indexed="64"/>
      </left>
      <right style="thin">
        <color indexed="8"/>
      </right>
      <top style="medium">
        <color indexed="64"/>
      </top>
      <bottom/>
      <diagonal/>
    </border>
    <border>
      <left style="thick">
        <color indexed="64"/>
      </left>
      <right style="thin">
        <color indexed="8"/>
      </right>
      <top/>
      <bottom/>
      <diagonal/>
    </border>
    <border>
      <left style="thick">
        <color indexed="64"/>
      </left>
      <right style="thin">
        <color indexed="8"/>
      </right>
      <top/>
      <bottom style="thin">
        <color indexed="64"/>
      </bottom>
      <diagonal/>
    </border>
    <border>
      <left style="thin">
        <color indexed="8"/>
      </left>
      <right/>
      <top style="thin">
        <color indexed="64"/>
      </top>
      <bottom/>
      <diagonal/>
    </border>
    <border>
      <left style="thin">
        <color indexed="8"/>
      </left>
      <right/>
      <top style="thin">
        <color indexed="8"/>
      </top>
      <bottom/>
      <diagonal/>
    </border>
    <border>
      <left/>
      <right style="thin">
        <color indexed="8"/>
      </right>
      <top style="thin">
        <color indexed="8"/>
      </top>
      <bottom/>
      <diagonal/>
    </border>
  </borders>
  <cellStyleXfs count="2">
    <xf numFmtId="0" fontId="0" fillId="0" borderId="0">
      <alignment vertical="center"/>
    </xf>
    <xf numFmtId="0" fontId="6" fillId="0" borderId="0"/>
  </cellStyleXfs>
  <cellXfs count="286">
    <xf numFmtId="0" fontId="0" fillId="0" borderId="0" xfId="0">
      <alignment vertical="center"/>
    </xf>
    <xf numFmtId="0" fontId="2" fillId="0" borderId="0" xfId="0" applyFont="1" applyBorder="1" applyProtection="1">
      <alignment vertical="center"/>
    </xf>
    <xf numFmtId="0" fontId="0" fillId="0" borderId="0" xfId="0" applyAlignment="1">
      <alignment horizontal="center" vertical="center" wrapText="1"/>
    </xf>
    <xf numFmtId="0" fontId="2" fillId="0" borderId="6" xfId="0" applyFont="1" applyBorder="1" applyAlignment="1" applyProtection="1">
      <alignment vertical="center"/>
    </xf>
    <xf numFmtId="0" fontId="3" fillId="0" borderId="0" xfId="0" applyFont="1" applyProtection="1">
      <alignment vertical="center"/>
    </xf>
    <xf numFmtId="0" fontId="4" fillId="0" borderId="0" xfId="0" applyFo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xf numFmtId="0" fontId="2" fillId="0" borderId="6" xfId="0" applyFont="1" applyBorder="1" applyProtection="1">
      <alignment vertical="center"/>
    </xf>
    <xf numFmtId="0" fontId="0" fillId="0" borderId="8" xfId="0" applyBorder="1">
      <alignment vertical="center"/>
    </xf>
    <xf numFmtId="177" fontId="0" fillId="0" borderId="8" xfId="0" applyNumberFormat="1" applyBorder="1">
      <alignment vertical="center"/>
    </xf>
    <xf numFmtId="0" fontId="0" fillId="0" borderId="9" xfId="0" applyBorder="1" applyAlignment="1">
      <alignment horizontal="center" vertical="center" wrapText="1"/>
    </xf>
    <xf numFmtId="0" fontId="0" fillId="0" borderId="9" xfId="0" applyFill="1" applyBorder="1" applyAlignment="1">
      <alignment horizontal="center" vertical="center" wrapText="1"/>
    </xf>
    <xf numFmtId="176" fontId="0" fillId="0" borderId="9" xfId="0" applyNumberFormat="1" applyBorder="1" applyAlignment="1">
      <alignment horizontal="center" vertical="center" wrapText="1"/>
    </xf>
    <xf numFmtId="49" fontId="0" fillId="0" borderId="8" xfId="0" applyNumberFormat="1" applyBorder="1">
      <alignment vertical="center"/>
    </xf>
    <xf numFmtId="0" fontId="3" fillId="0" borderId="0" xfId="0" applyFont="1" applyBorder="1" applyAlignment="1" applyProtection="1"/>
    <xf numFmtId="0" fontId="2" fillId="0" borderId="0" xfId="0" applyFont="1" applyBorder="1" applyAlignment="1" applyProtection="1">
      <alignment horizontal="left"/>
    </xf>
    <xf numFmtId="0" fontId="5" fillId="0" borderId="0" xfId="0" applyFont="1" applyBorder="1" applyAlignment="1" applyProtection="1"/>
    <xf numFmtId="0" fontId="3" fillId="0" borderId="14" xfId="0" applyFont="1" applyBorder="1" applyAlignment="1" applyProtection="1">
      <alignment horizontal="right" vertical="center"/>
    </xf>
    <xf numFmtId="0" fontId="2" fillId="0" borderId="15" xfId="0" applyFont="1" applyBorder="1" applyProtection="1">
      <alignment vertical="center"/>
    </xf>
    <xf numFmtId="0" fontId="3" fillId="0" borderId="0" xfId="0" applyFont="1" applyAlignment="1" applyProtection="1">
      <alignment horizontal="center" vertical="center"/>
    </xf>
    <xf numFmtId="0" fontId="6" fillId="0" borderId="0" xfId="1"/>
    <xf numFmtId="0" fontId="6" fillId="0" borderId="0" xfId="1"/>
    <xf numFmtId="0" fontId="11" fillId="0" borderId="0" xfId="1" applyFont="1" applyAlignment="1">
      <alignment horizontal="left"/>
    </xf>
    <xf numFmtId="0" fontId="6" fillId="0" borderId="75" xfId="1" applyBorder="1" applyAlignment="1">
      <alignment vertical="center"/>
    </xf>
    <xf numFmtId="0" fontId="12" fillId="0" borderId="39" xfId="1" applyFont="1" applyBorder="1" applyAlignment="1" applyProtection="1">
      <protection locked="0"/>
    </xf>
    <xf numFmtId="0" fontId="12" fillId="0" borderId="11" xfId="1" applyFont="1" applyBorder="1" applyAlignment="1" applyProtection="1">
      <protection locked="0"/>
    </xf>
    <xf numFmtId="0" fontId="12" fillId="0" borderId="3" xfId="1" applyFont="1" applyBorder="1" applyAlignment="1" applyProtection="1">
      <protection locked="0"/>
    </xf>
    <xf numFmtId="0" fontId="12" fillId="0" borderId="0" xfId="1" applyFont="1" applyBorder="1" applyAlignment="1" applyProtection="1">
      <protection locked="0"/>
    </xf>
    <xf numFmtId="0" fontId="12" fillId="0" borderId="1" xfId="1" applyFont="1" applyBorder="1" applyAlignment="1" applyProtection="1">
      <protection locked="0"/>
    </xf>
    <xf numFmtId="0" fontId="11" fillId="0" borderId="82" xfId="1" applyFont="1" applyBorder="1" applyAlignment="1" applyProtection="1">
      <alignment wrapText="1"/>
      <protection locked="0"/>
    </xf>
    <xf numFmtId="0" fontId="11" fillId="0" borderId="1" xfId="1" applyFont="1" applyBorder="1" applyAlignment="1" applyProtection="1">
      <alignment wrapText="1"/>
      <protection locked="0"/>
    </xf>
    <xf numFmtId="0" fontId="17" fillId="0" borderId="0" xfId="0" applyFont="1" applyAlignment="1">
      <alignment horizontal="right" vertical="center" readingOrder="1"/>
    </xf>
    <xf numFmtId="0" fontId="6" fillId="0" borderId="5" xfId="1" applyBorder="1"/>
    <xf numFmtId="0" fontId="6" fillId="0" borderId="6" xfId="1" applyBorder="1"/>
    <xf numFmtId="0" fontId="6" fillId="0" borderId="7" xfId="1" applyBorder="1"/>
    <xf numFmtId="0" fontId="6" fillId="0" borderId="91" xfId="1" applyBorder="1"/>
    <xf numFmtId="0" fontId="6" fillId="0" borderId="80" xfId="1" applyBorder="1"/>
    <xf numFmtId="0" fontId="6" fillId="0" borderId="92" xfId="1" applyBorder="1"/>
    <xf numFmtId="0" fontId="18" fillId="0" borderId="0" xfId="0" applyFont="1">
      <alignment vertical="center"/>
    </xf>
    <xf numFmtId="0" fontId="6" fillId="0" borderId="0" xfId="1" applyFont="1" applyAlignment="1" applyProtection="1">
      <protection locked="0"/>
    </xf>
    <xf numFmtId="0" fontId="6" fillId="0" borderId="0" xfId="1" applyFont="1" applyAlignment="1" applyProtection="1">
      <alignment wrapText="1"/>
    </xf>
    <xf numFmtId="0" fontId="6" fillId="0" borderId="0" xfId="1" applyFont="1" applyProtection="1"/>
    <xf numFmtId="0" fontId="11" fillId="0" borderId="0" xfId="1" applyFont="1" applyAlignment="1" applyProtection="1">
      <alignment horizontal="left"/>
    </xf>
    <xf numFmtId="0" fontId="11" fillId="0" borderId="0" xfId="1" applyFont="1" applyAlignment="1" applyProtection="1"/>
    <xf numFmtId="0" fontId="11" fillId="0" borderId="0" xfId="1" applyFont="1" applyAlignment="1" applyProtection="1">
      <alignment horizontal="center"/>
    </xf>
    <xf numFmtId="0" fontId="6" fillId="0" borderId="0" xfId="1" applyFont="1" applyAlignment="1" applyProtection="1"/>
    <xf numFmtId="0" fontId="11" fillId="0" borderId="0" xfId="1" applyFont="1" applyProtection="1"/>
    <xf numFmtId="0" fontId="11" fillId="0" borderId="0" xfId="1" applyFont="1" applyAlignment="1" applyProtection="1">
      <alignment horizontal="justify"/>
    </xf>
    <xf numFmtId="0" fontId="10" fillId="0" borderId="0" xfId="1" applyFont="1" applyProtection="1"/>
    <xf numFmtId="0" fontId="6" fillId="0" borderId="0" xfId="1" applyProtection="1"/>
    <xf numFmtId="0" fontId="9" fillId="0" borderId="0" xfId="1" applyFont="1" applyAlignment="1" applyProtection="1">
      <alignment horizontal="justify"/>
    </xf>
    <xf numFmtId="0" fontId="8" fillId="0" borderId="0" xfId="1" applyFont="1" applyAlignment="1" applyProtection="1">
      <alignment horizontal="left"/>
    </xf>
    <xf numFmtId="49" fontId="6" fillId="0" borderId="0" xfId="1" applyNumberFormat="1" applyFont="1" applyProtection="1"/>
    <xf numFmtId="0" fontId="0" fillId="0" borderId="8" xfId="0" applyBorder="1" applyProtection="1">
      <alignment vertical="center"/>
      <protection locked="0"/>
    </xf>
    <xf numFmtId="0" fontId="15" fillId="0" borderId="38" xfId="1" applyFont="1" applyBorder="1" applyAlignment="1" applyProtection="1">
      <protection locked="0"/>
    </xf>
    <xf numFmtId="0" fontId="6" fillId="0" borderId="0" xfId="1" applyProtection="1">
      <protection locked="0"/>
    </xf>
    <xf numFmtId="0" fontId="15" fillId="0" borderId="28" xfId="1" applyFont="1" applyBorder="1" applyAlignment="1" applyProtection="1">
      <protection locked="0"/>
    </xf>
    <xf numFmtId="0" fontId="12" fillId="0" borderId="24" xfId="1" applyFont="1" applyBorder="1" applyAlignment="1" applyProtection="1">
      <protection locked="0"/>
    </xf>
    <xf numFmtId="0" fontId="6" fillId="0" borderId="0" xfId="1" applyFont="1" applyProtection="1">
      <protection locked="0"/>
    </xf>
    <xf numFmtId="0" fontId="6" fillId="0" borderId="0" xfId="1" applyFont="1" applyAlignment="1" applyProtection="1">
      <alignment horizontal="center"/>
    </xf>
    <xf numFmtId="0" fontId="11" fillId="0" borderId="1" xfId="1" applyFont="1" applyBorder="1" applyAlignment="1">
      <alignment wrapText="1"/>
    </xf>
    <xf numFmtId="0" fontId="11" fillId="0" borderId="82" xfId="1" applyFont="1" applyBorder="1" applyAlignment="1">
      <alignment wrapText="1"/>
    </xf>
    <xf numFmtId="0" fontId="3" fillId="0" borderId="0" xfId="0" applyFont="1" applyBorder="1" applyAlignment="1" applyProtection="1">
      <alignment horizontal="center" vertical="center"/>
    </xf>
    <xf numFmtId="0" fontId="2" fillId="0" borderId="91" xfId="0" applyFont="1" applyBorder="1" applyAlignment="1" applyProtection="1">
      <alignment horizontal="center" vertical="center"/>
    </xf>
    <xf numFmtId="0" fontId="2" fillId="0" borderId="80" xfId="0" applyFont="1" applyBorder="1" applyAlignment="1" applyProtection="1">
      <alignment horizontal="center" vertical="center"/>
    </xf>
    <xf numFmtId="0" fontId="2" fillId="0" borderId="16" xfId="0" applyFont="1" applyBorder="1" applyAlignment="1" applyProtection="1">
      <alignment vertical="center"/>
    </xf>
    <xf numFmtId="0" fontId="2" fillId="0" borderId="21" xfId="0" applyFont="1" applyBorder="1" applyProtection="1">
      <alignment vertical="center"/>
    </xf>
    <xf numFmtId="0" fontId="2" fillId="0" borderId="6" xfId="0" applyFont="1" applyFill="1" applyBorder="1" applyAlignment="1" applyProtection="1">
      <alignment vertical="center"/>
    </xf>
    <xf numFmtId="0" fontId="0" fillId="0" borderId="86" xfId="0" applyBorder="1" applyAlignment="1">
      <alignment horizontal="center" vertical="center" wrapText="1"/>
    </xf>
    <xf numFmtId="0" fontId="2" fillId="0" borderId="80" xfId="0" applyFont="1" applyBorder="1" applyAlignment="1" applyProtection="1">
      <alignment horizontal="right" vertical="center"/>
    </xf>
    <xf numFmtId="0" fontId="2" fillId="0" borderId="18" xfId="0" applyFont="1" applyBorder="1" applyAlignment="1" applyProtection="1">
      <alignment horizontal="center" vertical="center" wrapText="1"/>
    </xf>
    <xf numFmtId="0" fontId="3" fillId="0" borderId="80" xfId="0" applyFont="1" applyBorder="1" applyAlignment="1" applyProtection="1">
      <alignment vertical="center"/>
    </xf>
    <xf numFmtId="0" fontId="3" fillId="0" borderId="80" xfId="0" applyFont="1" applyBorder="1" applyAlignment="1" applyProtection="1">
      <alignment horizontal="right" vertical="center" wrapText="1"/>
    </xf>
    <xf numFmtId="0" fontId="2" fillId="0" borderId="1" xfId="0" applyFont="1" applyBorder="1" applyAlignment="1" applyProtection="1">
      <alignment horizontal="center" vertical="center" wrapText="1"/>
    </xf>
    <xf numFmtId="0" fontId="22" fillId="0" borderId="23" xfId="0" applyFont="1" applyBorder="1" applyAlignment="1" applyProtection="1">
      <alignment horizontal="right" vertical="center"/>
    </xf>
    <xf numFmtId="0" fontId="2" fillId="0" borderId="14" xfId="0" applyFont="1" applyBorder="1" applyProtection="1">
      <alignment vertical="center"/>
    </xf>
    <xf numFmtId="0" fontId="2" fillId="0" borderId="5" xfId="0" applyFont="1" applyBorder="1" applyAlignment="1" applyProtection="1">
      <alignment vertical="center"/>
    </xf>
    <xf numFmtId="0" fontId="2" fillId="0" borderId="0" xfId="0" applyFont="1" applyBorder="1" applyAlignment="1" applyProtection="1">
      <alignment vertical="top"/>
    </xf>
    <xf numFmtId="0" fontId="3" fillId="0" borderId="3"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14" xfId="0" applyFont="1" applyFill="1" applyBorder="1" applyAlignment="1" applyProtection="1">
      <alignment vertical="center"/>
    </xf>
    <xf numFmtId="0" fontId="2" fillId="0" borderId="80" xfId="0" applyFont="1" applyBorder="1" applyAlignment="1" applyProtection="1">
      <alignment vertical="center"/>
    </xf>
    <xf numFmtId="0" fontId="2" fillId="0" borderId="80" xfId="0" applyFont="1" applyBorder="1" applyAlignment="1" applyProtection="1">
      <alignment horizontal="left" vertical="center"/>
    </xf>
    <xf numFmtId="0" fontId="2" fillId="0" borderId="92" xfId="0" applyFont="1" applyBorder="1" applyAlignment="1" applyProtection="1">
      <alignment horizontal="left" vertical="center"/>
    </xf>
    <xf numFmtId="0" fontId="3" fillId="0" borderId="5" xfId="0" applyFont="1" applyFill="1" applyBorder="1" applyAlignment="1" applyProtection="1">
      <alignment vertical="center"/>
    </xf>
    <xf numFmtId="0" fontId="22" fillId="0" borderId="16" xfId="0" applyFont="1" applyFill="1" applyBorder="1" applyAlignment="1" applyProtection="1">
      <alignment horizontal="right" vertical="center"/>
    </xf>
    <xf numFmtId="0" fontId="2" fillId="0" borderId="1" xfId="0" applyFont="1" applyFill="1" applyBorder="1" applyAlignment="1" applyProtection="1">
      <alignment vertical="center"/>
    </xf>
    <xf numFmtId="0" fontId="2" fillId="0" borderId="93" xfId="0" applyFont="1" applyFill="1" applyBorder="1" applyAlignment="1" applyProtection="1">
      <alignment vertical="center"/>
    </xf>
    <xf numFmtId="0" fontId="12" fillId="0" borderId="107" xfId="1" applyFont="1" applyBorder="1" applyAlignment="1" applyProtection="1">
      <protection locked="0"/>
    </xf>
    <xf numFmtId="0" fontId="12" fillId="0" borderId="26" xfId="1" applyFont="1" applyBorder="1" applyAlignment="1" applyProtection="1">
      <protection locked="0"/>
    </xf>
    <xf numFmtId="0" fontId="12" fillId="0" borderId="108" xfId="1" applyFont="1" applyBorder="1" applyAlignment="1" applyProtection="1">
      <protection locked="0"/>
    </xf>
    <xf numFmtId="0" fontId="12" fillId="0" borderId="112" xfId="1" applyFont="1" applyBorder="1" applyAlignment="1" applyProtection="1">
      <protection locked="0"/>
    </xf>
    <xf numFmtId="0" fontId="12" fillId="0" borderId="113" xfId="1" applyFont="1" applyBorder="1" applyAlignment="1" applyProtection="1">
      <protection locked="0"/>
    </xf>
    <xf numFmtId="0" fontId="15" fillId="0" borderId="114" xfId="1" applyFont="1" applyBorder="1" applyAlignment="1" applyProtection="1">
      <protection locked="0"/>
    </xf>
    <xf numFmtId="0" fontId="4" fillId="0" borderId="0" xfId="0" applyFont="1" applyAlignment="1" applyProtection="1">
      <alignment horizontal="center" vertical="center"/>
    </xf>
    <xf numFmtId="0" fontId="2" fillId="0" borderId="11" xfId="0" applyFont="1" applyBorder="1" applyAlignment="1" applyProtection="1">
      <alignment horizontal="right" vertical="center" wrapText="1"/>
    </xf>
    <xf numFmtId="0" fontId="2" fillId="0" borderId="11" xfId="0" applyFont="1" applyBorder="1" applyAlignment="1" applyProtection="1">
      <alignment horizontal="right" vertical="center"/>
    </xf>
    <xf numFmtId="0" fontId="2" fillId="0" borderId="0" xfId="0" applyFont="1" applyBorder="1" applyAlignment="1" applyProtection="1">
      <alignment horizontal="right" vertical="center"/>
    </xf>
    <xf numFmtId="0" fontId="2" fillId="0" borderId="11" xfId="0" applyFont="1" applyBorder="1" applyAlignment="1" applyProtection="1">
      <alignment wrapText="1"/>
    </xf>
    <xf numFmtId="0" fontId="2" fillId="0" borderId="12" xfId="0" applyFont="1" applyBorder="1" applyAlignment="1" applyProtection="1">
      <alignment wrapText="1"/>
    </xf>
    <xf numFmtId="0" fontId="2" fillId="0" borderId="6" xfId="0" applyFont="1" applyBorder="1" applyAlignment="1" applyProtection="1">
      <alignment horizontal="center" vertical="center"/>
      <protection locked="0"/>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0" xfId="0" applyFont="1" applyBorder="1" applyAlignment="1" applyProtection="1">
      <alignment horizontal="center" vertical="center"/>
    </xf>
    <xf numFmtId="0" fontId="21" fillId="0" borderId="11" xfId="0" applyFont="1" applyBorder="1" applyAlignment="1" applyProtection="1">
      <alignment horizontal="center"/>
    </xf>
    <xf numFmtId="0" fontId="3" fillId="0" borderId="0" xfId="0" applyFont="1" applyAlignment="1" applyProtection="1">
      <alignment vertical="center" wrapText="1"/>
    </xf>
    <xf numFmtId="0" fontId="2" fillId="0" borderId="96"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95" xfId="0" applyFont="1" applyBorder="1" applyAlignment="1" applyProtection="1">
      <alignment horizontal="center" vertical="center"/>
      <protection locked="0"/>
    </xf>
    <xf numFmtId="0" fontId="2" fillId="0" borderId="6" xfId="0" applyFont="1" applyBorder="1" applyAlignment="1" applyProtection="1">
      <alignment horizontal="center" vertical="center"/>
    </xf>
    <xf numFmtId="0" fontId="2" fillId="0" borderId="100" xfId="0" applyFont="1" applyBorder="1" applyAlignment="1" applyProtection="1">
      <alignment horizontal="right" vertical="center"/>
    </xf>
    <xf numFmtId="0" fontId="2" fillId="0" borderId="101" xfId="0" applyFont="1" applyBorder="1" applyAlignment="1" applyProtection="1">
      <alignment horizontal="right" vertical="center"/>
    </xf>
    <xf numFmtId="49" fontId="2" fillId="0" borderId="80" xfId="0" applyNumberFormat="1" applyFont="1" applyBorder="1" applyAlignment="1" applyProtection="1">
      <alignment horizontal="center" vertical="center"/>
      <protection locked="0"/>
    </xf>
    <xf numFmtId="0" fontId="2" fillId="0" borderId="101" xfId="0" applyFont="1" applyBorder="1" applyAlignment="1" applyProtection="1">
      <alignment horizontal="center" vertical="center"/>
      <protection locked="0"/>
    </xf>
    <xf numFmtId="0" fontId="2" fillId="0" borderId="102" xfId="0" applyFont="1" applyBorder="1" applyAlignment="1" applyProtection="1">
      <alignment horizontal="center" vertical="center"/>
      <protection locked="0"/>
    </xf>
    <xf numFmtId="0" fontId="2" fillId="0" borderId="18"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80" xfId="0" applyFont="1" applyBorder="1" applyAlignment="1" applyProtection="1">
      <alignment horizontal="center" vertical="center"/>
    </xf>
    <xf numFmtId="0" fontId="2" fillId="0" borderId="92" xfId="0" applyFont="1" applyBorder="1" applyAlignment="1" applyProtection="1">
      <alignment horizontal="center" vertical="center"/>
    </xf>
    <xf numFmtId="49" fontId="2" fillId="0" borderId="92" xfId="0" applyNumberFormat="1" applyFont="1" applyBorder="1" applyAlignment="1" applyProtection="1">
      <alignment horizontal="center" vertical="center"/>
      <protection locked="0"/>
    </xf>
    <xf numFmtId="49" fontId="2" fillId="0" borderId="91" xfId="0" applyNumberFormat="1" applyFont="1" applyBorder="1" applyAlignment="1" applyProtection="1">
      <alignment horizontal="center" vertical="center"/>
      <protection locked="0"/>
    </xf>
    <xf numFmtId="0" fontId="2" fillId="0" borderId="101" xfId="0" applyFont="1" applyBorder="1" applyAlignment="1" applyProtection="1">
      <alignment vertical="center"/>
      <protection locked="0"/>
    </xf>
    <xf numFmtId="0" fontId="2" fillId="0" borderId="103" xfId="0" applyFont="1" applyBorder="1" applyAlignment="1" applyProtection="1">
      <alignment vertical="center"/>
      <protection locked="0"/>
    </xf>
    <xf numFmtId="0" fontId="2" fillId="0" borderId="80" xfId="0" applyFont="1" applyBorder="1" applyAlignment="1" applyProtection="1">
      <alignment horizontal="center" vertical="center"/>
      <protection locked="0"/>
    </xf>
    <xf numFmtId="0" fontId="2" fillId="0" borderId="22"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80"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1" xfId="0" applyFont="1" applyBorder="1" applyAlignment="1" applyProtection="1">
      <alignment horizontal="right" vertical="center"/>
      <protection locked="0"/>
    </xf>
    <xf numFmtId="0" fontId="2" fillId="0" borderId="80" xfId="0" applyFont="1" applyBorder="1" applyAlignment="1" applyProtection="1">
      <alignment horizontal="right" vertical="center"/>
      <protection locked="0"/>
    </xf>
    <xf numFmtId="0" fontId="2" fillId="0" borderId="17" xfId="0" applyFont="1" applyBorder="1" applyAlignment="1" applyProtection="1">
      <alignment horizontal="center" vertical="center" wrapText="1"/>
    </xf>
    <xf numFmtId="0" fontId="2" fillId="0" borderId="80" xfId="0" applyFont="1" applyBorder="1" applyAlignment="1" applyProtection="1">
      <alignment horizontal="center" vertical="center" wrapText="1"/>
    </xf>
    <xf numFmtId="0" fontId="2" fillId="0" borderId="92" xfId="0" applyFont="1" applyBorder="1" applyAlignment="1" applyProtection="1">
      <alignment horizontal="center" vertical="center" wrapText="1"/>
    </xf>
    <xf numFmtId="0" fontId="11" fillId="0" borderId="82" xfId="1" applyFont="1" applyBorder="1" applyAlignment="1">
      <alignment wrapText="1"/>
    </xf>
    <xf numFmtId="0" fontId="11" fillId="0" borderId="83" xfId="1" applyFont="1" applyBorder="1" applyAlignment="1">
      <alignment wrapText="1"/>
    </xf>
    <xf numFmtId="0" fontId="11" fillId="0" borderId="116" xfId="1" applyFont="1" applyBorder="1" applyAlignment="1">
      <alignment horizontal="center" wrapText="1"/>
    </xf>
    <xf numFmtId="0" fontId="11" fillId="0" borderId="82" xfId="1" applyFont="1" applyBorder="1" applyAlignment="1">
      <alignment horizontal="center" wrapText="1"/>
    </xf>
    <xf numFmtId="14" fontId="8" fillId="0" borderId="78" xfId="1" applyNumberFormat="1" applyFont="1" applyBorder="1" applyAlignment="1" applyProtection="1">
      <alignment horizontal="center" vertical="center"/>
      <protection locked="0"/>
    </xf>
    <xf numFmtId="14" fontId="8" fillId="0" borderId="79" xfId="1" applyNumberFormat="1" applyFont="1" applyBorder="1" applyAlignment="1" applyProtection="1">
      <alignment horizontal="center" vertical="center"/>
      <protection locked="0"/>
    </xf>
    <xf numFmtId="0" fontId="8" fillId="0" borderId="72" xfId="1" applyFont="1" applyBorder="1" applyAlignment="1" applyProtection="1">
      <alignment horizontal="center" vertical="center"/>
      <protection locked="0"/>
    </xf>
    <xf numFmtId="0" fontId="8" fillId="0" borderId="74" xfId="1" applyFont="1" applyBorder="1" applyAlignment="1" applyProtection="1">
      <alignment horizontal="center" vertical="center"/>
      <protection locked="0"/>
    </xf>
    <xf numFmtId="0" fontId="13" fillId="0" borderId="65" xfId="1" applyFont="1" applyBorder="1" applyAlignment="1" applyProtection="1">
      <alignment horizontal="center" vertical="center"/>
    </xf>
    <xf numFmtId="0" fontId="13" fillId="0" borderId="64" xfId="1" applyFont="1" applyBorder="1" applyAlignment="1" applyProtection="1">
      <alignment horizontal="center" vertical="center"/>
    </xf>
    <xf numFmtId="0" fontId="13" fillId="0" borderId="67" xfId="1" applyFont="1" applyBorder="1" applyAlignment="1" applyProtection="1">
      <alignment horizontal="center" vertical="center"/>
    </xf>
    <xf numFmtId="0" fontId="11" fillId="0" borderId="97" xfId="1" applyFont="1" applyBorder="1" applyAlignment="1" applyProtection="1">
      <alignment horizontal="center" vertical="center"/>
    </xf>
    <xf numFmtId="0" fontId="11" fillId="0" borderId="98" xfId="1" applyFont="1" applyBorder="1" applyAlignment="1" applyProtection="1">
      <alignment horizontal="center" vertical="center"/>
    </xf>
    <xf numFmtId="0" fontId="11" fillId="0" borderId="99" xfId="1" applyFont="1" applyBorder="1" applyAlignment="1" applyProtection="1">
      <alignment horizontal="center" vertical="center"/>
    </xf>
    <xf numFmtId="0" fontId="6" fillId="0" borderId="73" xfId="1" applyBorder="1" applyAlignment="1" applyProtection="1">
      <alignment horizontal="center" vertical="center"/>
      <protection locked="0"/>
    </xf>
    <xf numFmtId="0" fontId="6" fillId="0" borderId="76" xfId="1" quotePrefix="1" applyBorder="1" applyAlignment="1" applyProtection="1">
      <alignment horizontal="center" vertical="center"/>
      <protection locked="0"/>
    </xf>
    <xf numFmtId="0" fontId="6" fillId="0" borderId="77" xfId="1" applyBorder="1" applyAlignment="1" applyProtection="1">
      <alignment horizontal="center" vertical="center"/>
      <protection locked="0"/>
    </xf>
    <xf numFmtId="0" fontId="11" fillId="0" borderId="66" xfId="1" applyFont="1" applyBorder="1" applyAlignment="1">
      <alignment horizontal="center" vertical="center"/>
    </xf>
    <xf numFmtId="0" fontId="11" fillId="0" borderId="73" xfId="1" applyFont="1" applyBorder="1" applyAlignment="1" applyProtection="1">
      <alignment horizontal="center" wrapText="1"/>
    </xf>
    <xf numFmtId="0" fontId="11" fillId="0" borderId="73" xfId="1" applyFont="1" applyBorder="1" applyAlignment="1" applyProtection="1">
      <alignment horizontal="center"/>
    </xf>
    <xf numFmtId="0" fontId="11" fillId="0" borderId="70" xfId="1" applyFont="1" applyBorder="1" applyAlignment="1">
      <alignment horizontal="center" vertical="center" wrapText="1"/>
    </xf>
    <xf numFmtId="0" fontId="11" fillId="0" borderId="66" xfId="1" applyFont="1" applyBorder="1" applyAlignment="1">
      <alignment horizontal="center" vertical="center" wrapText="1"/>
    </xf>
    <xf numFmtId="0" fontId="11" fillId="0" borderId="94" xfId="1" applyFont="1" applyBorder="1" applyAlignment="1">
      <alignment horizontal="center"/>
    </xf>
    <xf numFmtId="0" fontId="11" fillId="0" borderId="1" xfId="1" applyFont="1" applyBorder="1" applyAlignment="1">
      <alignment horizontal="center"/>
    </xf>
    <xf numFmtId="0" fontId="11" fillId="0" borderId="2" xfId="1" applyFont="1" applyBorder="1" applyAlignment="1">
      <alignment horizontal="center"/>
    </xf>
    <xf numFmtId="0" fontId="13" fillId="0" borderId="5" xfId="1" applyFont="1" applyBorder="1" applyAlignment="1" applyProtection="1">
      <alignment horizontal="center" vertical="top"/>
    </xf>
    <xf numFmtId="0" fontId="13" fillId="0" borderId="6" xfId="1" applyFont="1" applyBorder="1" applyAlignment="1" applyProtection="1">
      <alignment horizontal="center" vertical="top"/>
    </xf>
    <xf numFmtId="0" fontId="13" fillId="0" borderId="7" xfId="1" applyFont="1" applyBorder="1" applyAlignment="1" applyProtection="1">
      <alignment horizontal="center" vertical="top"/>
    </xf>
    <xf numFmtId="0" fontId="14" fillId="0" borderId="47" xfId="1" applyFont="1" applyBorder="1" applyAlignment="1">
      <alignment horizontal="center" wrapText="1"/>
    </xf>
    <xf numFmtId="0" fontId="13" fillId="0" borderId="46" xfId="1" applyFont="1" applyBorder="1" applyAlignment="1">
      <alignment horizontal="center" wrapText="1"/>
    </xf>
    <xf numFmtId="0" fontId="13" fillId="0" borderId="45" xfId="1" applyFont="1" applyBorder="1" applyAlignment="1">
      <alignment horizontal="center" wrapText="1"/>
    </xf>
    <xf numFmtId="0" fontId="8" fillId="0" borderId="115" xfId="1" applyFont="1" applyBorder="1" applyAlignment="1" applyProtection="1">
      <alignment horizontal="center" vertical="center" textRotation="255" wrapText="1"/>
      <protection locked="0"/>
    </xf>
    <xf numFmtId="0" fontId="8" fillId="0" borderId="118" xfId="1" applyFont="1" applyBorder="1" applyAlignment="1" applyProtection="1">
      <alignment horizontal="center" vertical="center" textRotation="255" wrapText="1"/>
      <protection locked="0"/>
    </xf>
    <xf numFmtId="0" fontId="8" fillId="0" borderId="119" xfId="1" applyFont="1" applyBorder="1" applyAlignment="1" applyProtection="1">
      <alignment horizontal="center" vertical="center" textRotation="255" wrapText="1"/>
      <protection locked="0"/>
    </xf>
    <xf numFmtId="0" fontId="8" fillId="0" borderId="121" xfId="1" applyFont="1" applyBorder="1" applyAlignment="1" applyProtection="1">
      <alignment horizontal="center" vertical="center" wrapText="1"/>
      <protection locked="0"/>
    </xf>
    <xf numFmtId="0" fontId="8" fillId="0" borderId="113" xfId="1" applyFont="1" applyBorder="1" applyAlignment="1" applyProtection="1">
      <alignment horizontal="center" vertical="center" wrapText="1"/>
      <protection locked="0"/>
    </xf>
    <xf numFmtId="0" fontId="8" fillId="0" borderId="122" xfId="1" applyFont="1" applyBorder="1" applyAlignment="1" applyProtection="1">
      <alignment horizontal="center" vertical="center" wrapText="1"/>
      <protection locked="0"/>
    </xf>
    <xf numFmtId="0" fontId="8" fillId="0" borderId="34" xfId="1" applyFont="1" applyBorder="1" applyAlignment="1" applyProtection="1">
      <alignment horizontal="center" vertical="center" wrapText="1"/>
      <protection locked="0"/>
    </xf>
    <xf numFmtId="0" fontId="8" fillId="0" borderId="6" xfId="1" applyFont="1" applyBorder="1" applyAlignment="1" applyProtection="1">
      <alignment horizontal="center" vertical="center" wrapText="1"/>
      <protection locked="0"/>
    </xf>
    <xf numFmtId="0" fontId="8" fillId="0" borderId="33" xfId="1" applyFont="1" applyBorder="1" applyAlignment="1" applyProtection="1">
      <alignment horizontal="center" vertical="center" wrapText="1"/>
      <protection locked="0"/>
    </xf>
    <xf numFmtId="0" fontId="8" fillId="0" borderId="121" xfId="1" applyFont="1" applyBorder="1" applyAlignment="1" applyProtection="1">
      <alignment horizontal="center" vertical="center"/>
      <protection locked="0"/>
    </xf>
    <xf numFmtId="0" fontId="8" fillId="0" borderId="122" xfId="1" applyFont="1" applyBorder="1" applyAlignment="1" applyProtection="1">
      <alignment horizontal="center" vertical="center"/>
      <protection locked="0"/>
    </xf>
    <xf numFmtId="0" fontId="8" fillId="0" borderId="27" xfId="1" applyFont="1" applyBorder="1" applyAlignment="1" applyProtection="1">
      <alignment horizontal="center" vertical="center"/>
      <protection locked="0"/>
    </xf>
    <xf numFmtId="0" fontId="8" fillId="0" borderId="32" xfId="1" applyFont="1" applyBorder="1" applyAlignment="1" applyProtection="1">
      <alignment horizontal="center" vertical="center"/>
      <protection locked="0"/>
    </xf>
    <xf numFmtId="0" fontId="12" fillId="0" borderId="31" xfId="1" applyFont="1" applyBorder="1" applyAlignment="1" applyProtection="1">
      <alignment horizontal="left" shrinkToFit="1"/>
      <protection locked="0"/>
    </xf>
    <xf numFmtId="0" fontId="12" fillId="0" borderId="30" xfId="1" applyFont="1" applyBorder="1" applyAlignment="1" applyProtection="1">
      <alignment horizontal="left" shrinkToFit="1"/>
      <protection locked="0"/>
    </xf>
    <xf numFmtId="0" fontId="12" fillId="0" borderId="29" xfId="1" applyFont="1" applyBorder="1" applyAlignment="1" applyProtection="1">
      <alignment horizontal="left" shrinkToFit="1"/>
      <protection locked="0"/>
    </xf>
    <xf numFmtId="0" fontId="12" fillId="0" borderId="50" xfId="1" applyFont="1" applyBorder="1" applyAlignment="1" applyProtection="1">
      <alignment horizontal="left" shrinkToFit="1"/>
      <protection locked="0"/>
    </xf>
    <xf numFmtId="0" fontId="12" fillId="0" borderId="49" xfId="1" applyFont="1" applyBorder="1" applyAlignment="1" applyProtection="1">
      <alignment horizontal="left" shrinkToFit="1"/>
      <protection locked="0"/>
    </xf>
    <xf numFmtId="0" fontId="12" fillId="0" borderId="48" xfId="1" applyFont="1" applyBorder="1" applyAlignment="1" applyProtection="1">
      <alignment horizontal="left" shrinkToFit="1"/>
      <protection locked="0"/>
    </xf>
    <xf numFmtId="0" fontId="12" fillId="0" borderId="27" xfId="1" applyFont="1" applyBorder="1" applyAlignment="1" applyProtection="1">
      <alignment horizontal="left"/>
      <protection locked="0"/>
    </xf>
    <xf numFmtId="0" fontId="12" fillId="0" borderId="26" xfId="1" applyFont="1" applyBorder="1" applyAlignment="1" applyProtection="1">
      <alignment horizontal="left"/>
      <protection locked="0"/>
    </xf>
    <xf numFmtId="0" fontId="12" fillId="0" borderId="25" xfId="1" applyFont="1" applyBorder="1" applyAlignment="1" applyProtection="1">
      <alignment horizontal="left"/>
      <protection locked="0"/>
    </xf>
    <xf numFmtId="0" fontId="8" fillId="0" borderId="117" xfId="1" applyFont="1" applyBorder="1" applyAlignment="1" applyProtection="1">
      <alignment horizontal="center" vertical="center" textRotation="255" wrapText="1"/>
      <protection locked="0"/>
    </xf>
    <xf numFmtId="0" fontId="8" fillId="0" borderId="44"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43" xfId="1" applyFont="1" applyBorder="1" applyAlignment="1" applyProtection="1">
      <alignment horizontal="center" vertical="center" wrapText="1"/>
      <protection locked="0"/>
    </xf>
    <xf numFmtId="0" fontId="8" fillId="0" borderId="27" xfId="1" applyFont="1" applyBorder="1" applyAlignment="1" applyProtection="1">
      <alignment horizontal="center" vertical="center" wrapText="1"/>
      <protection locked="0"/>
    </xf>
    <xf numFmtId="0" fontId="8" fillId="0" borderId="32" xfId="1" applyFont="1" applyBorder="1" applyAlignment="1" applyProtection="1">
      <alignment horizontal="center" vertical="center" wrapText="1"/>
      <protection locked="0"/>
    </xf>
    <xf numFmtId="0" fontId="8" fillId="0" borderId="120" xfId="1" applyFont="1" applyBorder="1" applyAlignment="1" applyProtection="1">
      <alignment horizontal="center" vertical="center" wrapText="1"/>
      <protection locked="0"/>
    </xf>
    <xf numFmtId="0" fontId="8" fillId="0" borderId="1" xfId="1" applyFont="1" applyBorder="1" applyAlignment="1" applyProtection="1">
      <alignment horizontal="center" vertical="center" wrapText="1"/>
      <protection locked="0"/>
    </xf>
    <xf numFmtId="0" fontId="8" fillId="0" borderId="51" xfId="1" applyFont="1" applyBorder="1" applyAlignment="1" applyProtection="1">
      <alignment horizontal="center" vertical="center" wrapText="1"/>
      <protection locked="0"/>
    </xf>
    <xf numFmtId="0" fontId="8" fillId="0" borderId="37" xfId="1" applyFont="1" applyBorder="1" applyAlignment="1" applyProtection="1">
      <alignment horizontal="center" vertical="center" wrapText="1"/>
      <protection locked="0"/>
    </xf>
    <xf numFmtId="0" fontId="8" fillId="0" borderId="0" xfId="1" applyFont="1" applyBorder="1" applyAlignment="1" applyProtection="1">
      <alignment horizontal="center" vertical="center" wrapText="1"/>
      <protection locked="0"/>
    </xf>
    <xf numFmtId="0" fontId="8" fillId="0" borderId="36" xfId="1" applyFont="1" applyBorder="1" applyAlignment="1" applyProtection="1">
      <alignment horizontal="center" vertical="center" wrapText="1"/>
      <protection locked="0"/>
    </xf>
    <xf numFmtId="0" fontId="12" fillId="0" borderId="109" xfId="1" applyFont="1" applyBorder="1" applyAlignment="1" applyProtection="1">
      <alignment horizontal="left" shrinkToFit="1"/>
      <protection locked="0"/>
    </xf>
    <xf numFmtId="0" fontId="12" fillId="0" borderId="110" xfId="1" applyFont="1" applyBorder="1" applyAlignment="1" applyProtection="1">
      <alignment horizontal="left" shrinkToFit="1"/>
      <protection locked="0"/>
    </xf>
    <xf numFmtId="0" fontId="12" fillId="0" borderId="111" xfId="1" applyFont="1" applyBorder="1" applyAlignment="1" applyProtection="1">
      <alignment horizontal="left" shrinkToFit="1"/>
      <protection locked="0"/>
    </xf>
    <xf numFmtId="0" fontId="12" fillId="0" borderId="104" xfId="1" applyFont="1" applyBorder="1" applyAlignment="1" applyProtection="1">
      <alignment horizontal="left" shrinkToFit="1"/>
      <protection locked="0"/>
    </xf>
    <xf numFmtId="0" fontId="12" fillId="0" borderId="105" xfId="1" applyFont="1" applyBorder="1" applyAlignment="1" applyProtection="1">
      <alignment horizontal="left" shrinkToFit="1"/>
      <protection locked="0"/>
    </xf>
    <xf numFmtId="0" fontId="12" fillId="0" borderId="106" xfId="1" applyFont="1" applyBorder="1" applyAlignment="1" applyProtection="1">
      <alignment horizontal="left" shrinkToFit="1"/>
      <protection locked="0"/>
    </xf>
    <xf numFmtId="0" fontId="12" fillId="0" borderId="6" xfId="1" applyFont="1" applyBorder="1" applyAlignment="1" applyProtection="1">
      <alignment horizontal="left" shrinkToFit="1"/>
      <protection locked="0"/>
    </xf>
    <xf numFmtId="0" fontId="12" fillId="0" borderId="7" xfId="1" applyFont="1" applyBorder="1" applyAlignment="1" applyProtection="1">
      <alignment horizontal="left" shrinkToFit="1"/>
      <protection locked="0"/>
    </xf>
    <xf numFmtId="0" fontId="11" fillId="0" borderId="61" xfId="1" applyFont="1" applyBorder="1" applyAlignment="1">
      <alignment horizontal="center"/>
    </xf>
    <xf numFmtId="0" fontId="11" fillId="0" borderId="60" xfId="1" applyFont="1" applyBorder="1" applyAlignment="1">
      <alignment horizontal="center"/>
    </xf>
    <xf numFmtId="0" fontId="11" fillId="0" borderId="61" xfId="1" applyFont="1" applyBorder="1" applyAlignment="1">
      <alignment horizontal="center" vertical="center" wrapText="1"/>
    </xf>
    <xf numFmtId="0" fontId="11" fillId="0" borderId="60" xfId="1" applyFont="1" applyBorder="1" applyAlignment="1">
      <alignment horizontal="center" vertical="center"/>
    </xf>
    <xf numFmtId="0" fontId="11" fillId="0" borderId="59" xfId="1" applyFont="1" applyBorder="1" applyAlignment="1">
      <alignment horizontal="center" vertical="center"/>
    </xf>
    <xf numFmtId="0" fontId="11" fillId="0" borderId="3" xfId="1" applyFont="1" applyBorder="1" applyAlignment="1">
      <alignment horizontal="center" vertical="center"/>
    </xf>
    <xf numFmtId="0" fontId="11" fillId="0" borderId="0" xfId="1" applyFont="1" applyBorder="1" applyAlignment="1">
      <alignment horizontal="center" vertical="center"/>
    </xf>
    <xf numFmtId="0" fontId="11" fillId="0" borderId="28" xfId="1" applyFont="1" applyBorder="1" applyAlignment="1">
      <alignment horizontal="center" vertical="center"/>
    </xf>
    <xf numFmtId="0" fontId="11" fillId="0" borderId="53" xfId="1" applyFont="1" applyBorder="1" applyAlignment="1">
      <alignment horizontal="center" vertical="center"/>
    </xf>
    <xf numFmtId="0" fontId="11" fillId="0" borderId="19" xfId="1" applyFont="1" applyBorder="1" applyAlignment="1">
      <alignment horizontal="center" vertical="center"/>
    </xf>
    <xf numFmtId="0" fontId="11" fillId="0" borderId="52" xfId="1" applyFont="1" applyBorder="1" applyAlignment="1">
      <alignment horizontal="center" vertical="center"/>
    </xf>
    <xf numFmtId="0" fontId="11" fillId="0" borderId="57" xfId="1" applyFont="1" applyBorder="1" applyAlignment="1">
      <alignment horizontal="center"/>
    </xf>
    <xf numFmtId="0" fontId="11" fillId="0" borderId="56" xfId="1" applyFont="1" applyBorder="1" applyAlignment="1">
      <alignment horizontal="center"/>
    </xf>
    <xf numFmtId="0" fontId="11" fillId="0" borderId="55" xfId="1" applyFont="1" applyBorder="1" applyAlignment="1">
      <alignment horizontal="center"/>
    </xf>
    <xf numFmtId="0" fontId="11" fillId="0" borderId="53" xfId="1" applyFont="1" applyBorder="1" applyAlignment="1">
      <alignment horizontal="center"/>
    </xf>
    <xf numFmtId="0" fontId="11" fillId="0" borderId="19" xfId="1" applyFont="1" applyBorder="1" applyAlignment="1">
      <alignment horizontal="center"/>
    </xf>
    <xf numFmtId="0" fontId="11" fillId="0" borderId="69" xfId="1" applyFont="1" applyBorder="1" applyAlignment="1" applyProtection="1">
      <alignment horizontal="center" vertical="center"/>
    </xf>
    <xf numFmtId="0" fontId="11" fillId="0" borderId="81" xfId="1" applyFont="1" applyBorder="1" applyAlignment="1" applyProtection="1">
      <alignment horizontal="center" vertical="center"/>
    </xf>
    <xf numFmtId="0" fontId="11" fillId="0" borderId="87" xfId="1" applyFont="1" applyBorder="1" applyAlignment="1" applyProtection="1">
      <alignment horizontal="center" vertical="center"/>
    </xf>
    <xf numFmtId="0" fontId="11" fillId="0" borderId="82" xfId="1" applyFont="1" applyBorder="1" applyAlignment="1" applyProtection="1">
      <alignment horizontal="center" vertical="center"/>
    </xf>
    <xf numFmtId="0" fontId="11" fillId="0" borderId="88" xfId="1" applyFont="1" applyBorder="1" applyAlignment="1" applyProtection="1">
      <alignment horizontal="center" vertical="center"/>
    </xf>
    <xf numFmtId="0" fontId="12" fillId="0" borderId="11" xfId="1" applyFont="1" applyBorder="1" applyAlignment="1" applyProtection="1">
      <alignment horizontal="left" shrinkToFit="1"/>
      <protection locked="0"/>
    </xf>
    <xf numFmtId="0" fontId="11" fillId="0" borderId="94"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94" xfId="1" applyFont="1" applyBorder="1" applyAlignment="1">
      <alignment horizontal="center" vertical="center"/>
    </xf>
    <xf numFmtId="0" fontId="11" fillId="0" borderId="2" xfId="1" applyFont="1" applyBorder="1" applyAlignment="1">
      <alignment horizontal="center" vertical="center"/>
    </xf>
    <xf numFmtId="0" fontId="11" fillId="0" borderId="5" xfId="1" applyFont="1" applyBorder="1" applyAlignment="1">
      <alignment horizontal="center" vertical="center"/>
    </xf>
    <xf numFmtId="0" fontId="11" fillId="0" borderId="7" xfId="1" applyFont="1" applyBorder="1" applyAlignment="1">
      <alignment horizontal="center" vertical="center"/>
    </xf>
    <xf numFmtId="0" fontId="6" fillId="0" borderId="0" xfId="1" applyFont="1" applyAlignment="1" applyProtection="1">
      <alignment horizontal="center" vertical="center" wrapText="1"/>
      <protection locked="0"/>
    </xf>
    <xf numFmtId="0" fontId="6" fillId="0" borderId="0" xfId="1" applyFont="1" applyAlignment="1" applyProtection="1">
      <alignment horizontal="center" vertical="center"/>
      <protection locked="0"/>
    </xf>
    <xf numFmtId="0" fontId="6" fillId="0" borderId="0" xfId="1" applyFont="1" applyAlignment="1" applyProtection="1">
      <alignment horizontal="center"/>
      <protection locked="0"/>
    </xf>
    <xf numFmtId="0" fontId="23" fillId="0" borderId="0" xfId="1" applyFont="1" applyAlignment="1">
      <alignment horizontal="center" vertical="center"/>
    </xf>
    <xf numFmtId="0" fontId="11" fillId="0" borderId="1" xfId="1" applyFont="1" applyBorder="1" applyAlignment="1">
      <alignment wrapText="1"/>
    </xf>
    <xf numFmtId="0" fontId="11" fillId="0" borderId="35" xfId="1" applyFont="1" applyBorder="1" applyAlignment="1">
      <alignment wrapText="1"/>
    </xf>
    <xf numFmtId="0" fontId="11" fillId="0" borderId="90" xfId="1" applyFont="1" applyBorder="1" applyAlignment="1">
      <alignment horizontal="center" wrapText="1"/>
    </xf>
    <xf numFmtId="0" fontId="11" fillId="0" borderId="1" xfId="1" applyFont="1" applyBorder="1" applyAlignment="1">
      <alignment horizontal="center" wrapText="1"/>
    </xf>
    <xf numFmtId="0" fontId="11" fillId="0" borderId="84" xfId="1" applyFont="1" applyBorder="1" applyAlignment="1">
      <alignment horizontal="center" vertical="center" wrapText="1"/>
    </xf>
    <xf numFmtId="0" fontId="11" fillId="0" borderId="68" xfId="1" applyFont="1" applyBorder="1" applyAlignment="1">
      <alignment horizontal="center" vertical="center" wrapText="1"/>
    </xf>
    <xf numFmtId="0" fontId="11" fillId="0" borderId="71" xfId="1" applyFont="1" applyBorder="1" applyAlignment="1">
      <alignment horizontal="center" vertical="center" wrapText="1"/>
    </xf>
    <xf numFmtId="0" fontId="11" fillId="0" borderId="85" xfId="1" applyFont="1" applyBorder="1" applyAlignment="1">
      <alignment horizontal="right" vertical="center" wrapText="1"/>
    </xf>
    <xf numFmtId="0" fontId="11" fillId="0" borderId="72" xfId="1" applyFont="1" applyBorder="1" applyAlignment="1">
      <alignment horizontal="right" vertical="center" wrapText="1"/>
    </xf>
    <xf numFmtId="0" fontId="8" fillId="0" borderId="63" xfId="1" applyFont="1" applyBorder="1" applyAlignment="1">
      <alignment horizontal="center" vertical="center" textRotation="255"/>
    </xf>
    <xf numFmtId="0" fontId="8" fillId="0" borderId="58" xfId="1" applyFont="1" applyBorder="1" applyAlignment="1">
      <alignment horizontal="center" vertical="center" textRotation="255"/>
    </xf>
    <xf numFmtId="0" fontId="8" fillId="0" borderId="54" xfId="1" applyFont="1" applyBorder="1" applyAlignment="1">
      <alignment horizontal="center" vertical="center" textRotation="255"/>
    </xf>
    <xf numFmtId="0" fontId="11" fillId="0" borderId="60" xfId="1" applyFont="1" applyBorder="1" applyAlignment="1">
      <alignment horizontal="center" vertical="center" wrapText="1"/>
    </xf>
    <xf numFmtId="0" fontId="11" fillId="0" borderId="0" xfId="1" applyFont="1" applyAlignment="1">
      <alignment horizontal="center" vertical="center"/>
    </xf>
    <xf numFmtId="0" fontId="11" fillId="0" borderId="6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0" xfId="1" applyFont="1" applyAlignment="1">
      <alignment horizontal="center" vertical="center" wrapText="1"/>
    </xf>
    <xf numFmtId="0" fontId="11" fillId="0" borderId="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19" xfId="1" applyFont="1" applyBorder="1" applyAlignment="1">
      <alignment horizontal="center" vertical="center" wrapText="1"/>
    </xf>
    <xf numFmtId="0" fontId="11" fillId="0" borderId="20" xfId="1" applyFont="1" applyBorder="1" applyAlignment="1">
      <alignment horizontal="center" vertical="center" wrapText="1"/>
    </xf>
    <xf numFmtId="0" fontId="11" fillId="0" borderId="62" xfId="1" applyFont="1" applyBorder="1" applyAlignment="1">
      <alignment horizontal="center" vertical="center"/>
    </xf>
    <xf numFmtId="0" fontId="11" fillId="0" borderId="4" xfId="1" applyFont="1" applyBorder="1" applyAlignment="1">
      <alignment horizontal="center" vertical="center"/>
    </xf>
    <xf numFmtId="0" fontId="11" fillId="0" borderId="20" xfId="1" applyFont="1" applyBorder="1" applyAlignment="1">
      <alignment horizontal="center" vertical="center"/>
    </xf>
    <xf numFmtId="0" fontId="12" fillId="0" borderId="89" xfId="1" applyFont="1" applyBorder="1" applyAlignment="1">
      <alignment vertical="top" wrapText="1"/>
    </xf>
    <xf numFmtId="0" fontId="12" fillId="0" borderId="19" xfId="1" applyFont="1" applyBorder="1" applyAlignment="1">
      <alignment vertical="top" wrapText="1"/>
    </xf>
    <xf numFmtId="0" fontId="12" fillId="0" borderId="52" xfId="1" applyFont="1" applyBorder="1" applyAlignment="1">
      <alignment vertical="top" wrapText="1"/>
    </xf>
    <xf numFmtId="0" fontId="12" fillId="0" borderId="42" xfId="1" applyFont="1" applyBorder="1" applyAlignment="1" applyProtection="1">
      <protection locked="0"/>
    </xf>
    <xf numFmtId="0" fontId="12" fillId="0" borderId="41" xfId="1" applyFont="1" applyBorder="1" applyAlignment="1" applyProtection="1">
      <protection locked="0"/>
    </xf>
    <xf numFmtId="0" fontId="12" fillId="0" borderId="40" xfId="1" applyFont="1" applyBorder="1" applyAlignment="1" applyProtection="1">
      <protection locked="0"/>
    </xf>
    <xf numFmtId="0" fontId="0" fillId="0" borderId="91" xfId="0" applyBorder="1" applyAlignment="1">
      <alignment horizontal="center" vertical="center"/>
    </xf>
    <xf numFmtId="0" fontId="0" fillId="0" borderId="80" xfId="0" applyBorder="1" applyAlignment="1">
      <alignment horizontal="center" vertical="center"/>
    </xf>
    <xf numFmtId="0" fontId="0" fillId="0" borderId="92" xfId="0" applyBorder="1" applyAlignment="1">
      <alignment horizontal="center" vertical="center"/>
    </xf>
    <xf numFmtId="0" fontId="19" fillId="0" borderId="91" xfId="0" applyFont="1" applyBorder="1" applyAlignment="1">
      <alignment horizontal="center" vertical="center"/>
    </xf>
    <xf numFmtId="0" fontId="20" fillId="0" borderId="80" xfId="0" applyFont="1" applyBorder="1" applyAlignment="1">
      <alignment horizontal="center" vertical="center"/>
    </xf>
    <xf numFmtId="0" fontId="20" fillId="0" borderId="92" xfId="0" applyFont="1" applyBorder="1" applyAlignment="1">
      <alignment horizontal="center" vertical="center"/>
    </xf>
  </cellXfs>
  <cellStyles count="2">
    <cellStyle name="標準" xfId="0" builtinId="0"/>
    <cellStyle name="標準 2" xfId="1" xr:uid="{A81B06FA-C43F-4541-B145-927E3CE645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fmlaLink="Sheet1!$A$2" lockText="1"/>
</file>

<file path=xl/ctrlProps/ctrlProp2.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114300</xdr:colOff>
          <xdr:row>2</xdr:row>
          <xdr:rowOff>228600</xdr:rowOff>
        </xdr:from>
        <xdr:to>
          <xdr:col>17</xdr:col>
          <xdr:colOff>114300</xdr:colOff>
          <xdr:row>3</xdr:row>
          <xdr:rowOff>219075</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xdr:row>
          <xdr:rowOff>228600</xdr:rowOff>
        </xdr:from>
        <xdr:to>
          <xdr:col>21</xdr:col>
          <xdr:colOff>152400</xdr:colOff>
          <xdr:row>3</xdr:row>
          <xdr:rowOff>228600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B16"/>
  <sheetViews>
    <sheetView tabSelected="1" view="pageBreakPreview" zoomScaleNormal="100" zoomScaleSheetLayoutView="100" workbookViewId="0">
      <selection activeCell="D4" sqref="D4:H4"/>
    </sheetView>
  </sheetViews>
  <sheetFormatPr defaultColWidth="8.77734375" defaultRowHeight="12" x14ac:dyDescent="0.45"/>
  <cols>
    <col min="1" max="1" width="1.88671875" style="4" customWidth="1"/>
    <col min="2" max="28" width="2.6640625" style="4" customWidth="1"/>
    <col min="29" max="29" width="1.5546875" style="4" customWidth="1"/>
    <col min="30" max="51" width="2.6640625" style="4" customWidth="1"/>
    <col min="52" max="16384" width="8.77734375" style="4"/>
  </cols>
  <sheetData>
    <row r="1" spans="2:28" s="5" customFormat="1" ht="19.5" x14ac:dyDescent="0.45">
      <c r="B1" s="95" t="s">
        <v>142</v>
      </c>
      <c r="C1" s="95"/>
      <c r="D1" s="95"/>
      <c r="E1" s="95"/>
      <c r="F1" s="95"/>
      <c r="G1" s="95"/>
      <c r="H1" s="95"/>
      <c r="I1" s="95"/>
      <c r="J1" s="95"/>
      <c r="K1" s="95"/>
      <c r="L1" s="95"/>
      <c r="M1" s="95"/>
      <c r="N1" s="95"/>
      <c r="O1" s="95"/>
      <c r="P1" s="95"/>
      <c r="Q1" s="95"/>
      <c r="R1" s="95"/>
      <c r="S1" s="95"/>
      <c r="T1" s="95"/>
      <c r="U1" s="95"/>
      <c r="V1" s="95"/>
      <c r="W1" s="95"/>
      <c r="X1" s="95"/>
      <c r="Y1" s="95"/>
      <c r="Z1" s="95"/>
      <c r="AA1" s="95"/>
      <c r="AB1" s="95"/>
    </row>
    <row r="2" spans="2:28" ht="25.15" customHeight="1" thickBot="1" x14ac:dyDescent="0.3">
      <c r="B2" s="15" t="s">
        <v>21</v>
      </c>
      <c r="C2" s="1"/>
      <c r="D2" s="1"/>
      <c r="E2" s="1"/>
      <c r="F2" s="1"/>
      <c r="G2" s="1"/>
      <c r="H2" s="1"/>
      <c r="I2" s="1"/>
      <c r="J2" s="1"/>
      <c r="K2" s="1"/>
      <c r="L2" s="1"/>
      <c r="M2" s="1"/>
      <c r="N2" s="7"/>
      <c r="O2" s="7"/>
      <c r="P2" s="7"/>
      <c r="Q2" s="7"/>
      <c r="R2" s="16"/>
      <c r="S2" s="17"/>
      <c r="T2" s="17"/>
      <c r="U2" s="17"/>
      <c r="V2" s="1"/>
    </row>
    <row r="3" spans="2:28" ht="20.100000000000001" customHeight="1" x14ac:dyDescent="0.25">
      <c r="B3" s="102"/>
      <c r="C3" s="103"/>
      <c r="D3" s="106" t="s">
        <v>140</v>
      </c>
      <c r="E3" s="106"/>
      <c r="F3" s="106"/>
      <c r="G3" s="106"/>
      <c r="H3" s="106"/>
      <c r="I3" s="106" t="s">
        <v>141</v>
      </c>
      <c r="J3" s="106"/>
      <c r="K3" s="106"/>
      <c r="L3" s="106"/>
      <c r="M3" s="106"/>
      <c r="N3" s="96" t="s">
        <v>2</v>
      </c>
      <c r="O3" s="97"/>
      <c r="P3" s="97"/>
      <c r="Q3" s="99" t="s">
        <v>10</v>
      </c>
      <c r="R3" s="99"/>
      <c r="S3" s="99"/>
      <c r="T3" s="99"/>
      <c r="U3" s="99"/>
      <c r="V3" s="99"/>
      <c r="W3" s="99"/>
      <c r="X3" s="99"/>
      <c r="Y3" s="99"/>
      <c r="Z3" s="99"/>
      <c r="AA3" s="99"/>
      <c r="AB3" s="100"/>
    </row>
    <row r="4" spans="2:28" ht="20.100000000000001" customHeight="1" x14ac:dyDescent="0.25">
      <c r="B4" s="104" t="s">
        <v>3</v>
      </c>
      <c r="C4" s="105"/>
      <c r="D4" s="101"/>
      <c r="E4" s="101"/>
      <c r="F4" s="101"/>
      <c r="G4" s="101"/>
      <c r="H4" s="101"/>
      <c r="I4" s="101"/>
      <c r="J4" s="101"/>
      <c r="K4" s="101"/>
      <c r="L4" s="101"/>
      <c r="M4" s="101"/>
      <c r="N4" s="98"/>
      <c r="O4" s="98"/>
      <c r="P4" s="98"/>
      <c r="Q4" s="7"/>
      <c r="R4" s="78" t="s">
        <v>15</v>
      </c>
      <c r="S4" s="6"/>
      <c r="T4" s="6"/>
      <c r="U4" s="6"/>
      <c r="V4" s="78" t="s">
        <v>16</v>
      </c>
      <c r="W4" s="6"/>
      <c r="X4" s="6"/>
      <c r="Y4" s="6"/>
      <c r="Z4" s="63"/>
      <c r="AA4" s="6"/>
      <c r="AB4" s="18" t="s">
        <v>153</v>
      </c>
    </row>
    <row r="5" spans="2:28" ht="20.100000000000001" customHeight="1" x14ac:dyDescent="0.45">
      <c r="B5" s="104" t="s">
        <v>20</v>
      </c>
      <c r="C5" s="105"/>
      <c r="D5" s="130"/>
      <c r="E5" s="130"/>
      <c r="F5" s="130"/>
      <c r="G5" s="130"/>
      <c r="H5" s="130"/>
      <c r="I5" s="130"/>
      <c r="J5" s="130"/>
      <c r="K5" s="130"/>
      <c r="L5" s="130"/>
      <c r="M5" s="130"/>
      <c r="N5" s="98" t="s">
        <v>0</v>
      </c>
      <c r="O5" s="98"/>
      <c r="P5" s="98"/>
      <c r="Q5" s="111" t="s">
        <v>17</v>
      </c>
      <c r="R5" s="111"/>
      <c r="S5" s="101"/>
      <c r="T5" s="101"/>
      <c r="U5" s="101"/>
      <c r="V5" s="3" t="s">
        <v>6</v>
      </c>
      <c r="W5" s="101"/>
      <c r="X5" s="101"/>
      <c r="Y5" s="3" t="s">
        <v>8</v>
      </c>
      <c r="Z5" s="101"/>
      <c r="AA5" s="101"/>
      <c r="AB5" s="66" t="s">
        <v>7</v>
      </c>
    </row>
    <row r="6" spans="2:28" ht="9.9499999999999993" customHeight="1" x14ac:dyDescent="0.45">
      <c r="B6" s="19"/>
      <c r="C6" s="8"/>
      <c r="D6" s="8"/>
      <c r="E6" s="8"/>
      <c r="F6" s="8"/>
      <c r="G6" s="8"/>
      <c r="H6" s="8"/>
      <c r="I6" s="8"/>
      <c r="J6" s="8"/>
      <c r="K6" s="8"/>
      <c r="L6" s="8"/>
      <c r="M6" s="8"/>
      <c r="N6" s="8"/>
      <c r="O6" s="8"/>
      <c r="P6" s="8"/>
      <c r="Q6" s="8"/>
      <c r="R6" s="8"/>
      <c r="S6" s="8"/>
      <c r="T6" s="8"/>
      <c r="U6" s="1"/>
      <c r="V6" s="1"/>
      <c r="W6" s="1"/>
      <c r="X6" s="1"/>
      <c r="Y6" s="1"/>
      <c r="Z6" s="1"/>
      <c r="AA6" s="1"/>
      <c r="AB6" s="76"/>
    </row>
    <row r="7" spans="2:28" ht="20.100000000000001" customHeight="1" x14ac:dyDescent="0.45">
      <c r="B7" s="117" t="s">
        <v>1</v>
      </c>
      <c r="C7" s="118"/>
      <c r="D7" s="119"/>
      <c r="E7" s="64" t="s">
        <v>5</v>
      </c>
      <c r="F7" s="114"/>
      <c r="G7" s="114"/>
      <c r="H7" s="65" t="s">
        <v>9</v>
      </c>
      <c r="I7" s="114"/>
      <c r="J7" s="126"/>
      <c r="K7" s="112" t="s">
        <v>159</v>
      </c>
      <c r="L7" s="113"/>
      <c r="M7" s="113"/>
      <c r="N7" s="113"/>
      <c r="O7" s="113"/>
      <c r="P7" s="115"/>
      <c r="Q7" s="115"/>
      <c r="R7" s="115"/>
      <c r="S7" s="115"/>
      <c r="T7" s="116"/>
      <c r="U7" s="77"/>
      <c r="V7" s="3"/>
      <c r="W7" s="3"/>
      <c r="X7" s="3"/>
      <c r="Y7" s="3"/>
      <c r="Z7" s="3"/>
      <c r="AA7" s="3"/>
      <c r="AB7" s="66"/>
    </row>
    <row r="8" spans="2:28" ht="20.100000000000001" customHeight="1" x14ac:dyDescent="0.45">
      <c r="B8" s="104"/>
      <c r="C8" s="105"/>
      <c r="D8" s="120"/>
      <c r="E8" s="112" t="s">
        <v>157</v>
      </c>
      <c r="F8" s="113"/>
      <c r="G8" s="113"/>
      <c r="H8" s="113"/>
      <c r="I8" s="113"/>
      <c r="J8" s="113"/>
      <c r="K8" s="128"/>
      <c r="L8" s="128"/>
      <c r="M8" s="128"/>
      <c r="N8" s="128"/>
      <c r="O8" s="128"/>
      <c r="P8" s="128"/>
      <c r="Q8" s="128"/>
      <c r="R8" s="128"/>
      <c r="S8" s="128"/>
      <c r="T8" s="128"/>
      <c r="U8" s="128"/>
      <c r="V8" s="128"/>
      <c r="W8" s="128"/>
      <c r="X8" s="128"/>
      <c r="Y8" s="128"/>
      <c r="Z8" s="128"/>
      <c r="AA8" s="128"/>
      <c r="AB8" s="129"/>
    </row>
    <row r="9" spans="2:28" ht="20.100000000000001" customHeight="1" x14ac:dyDescent="0.45">
      <c r="B9" s="121"/>
      <c r="C9" s="111"/>
      <c r="D9" s="122"/>
      <c r="E9" s="112" t="s">
        <v>158</v>
      </c>
      <c r="F9" s="113"/>
      <c r="G9" s="113"/>
      <c r="H9" s="113"/>
      <c r="I9" s="113"/>
      <c r="J9" s="113"/>
      <c r="K9" s="128"/>
      <c r="L9" s="128"/>
      <c r="M9" s="128"/>
      <c r="N9" s="128"/>
      <c r="O9" s="128"/>
      <c r="P9" s="128"/>
      <c r="Q9" s="128"/>
      <c r="R9" s="128"/>
      <c r="S9" s="128"/>
      <c r="T9" s="128"/>
      <c r="U9" s="128"/>
      <c r="V9" s="128"/>
      <c r="W9" s="128"/>
      <c r="X9" s="128"/>
      <c r="Y9" s="128"/>
      <c r="Z9" s="128"/>
      <c r="AA9" s="128"/>
      <c r="AB9" s="129"/>
    </row>
    <row r="10" spans="2:28" ht="20.100000000000001" customHeight="1" x14ac:dyDescent="0.45">
      <c r="B10" s="123" t="s">
        <v>143</v>
      </c>
      <c r="C10" s="124"/>
      <c r="D10" s="125"/>
      <c r="E10" s="127"/>
      <c r="F10" s="114"/>
      <c r="G10" s="114"/>
      <c r="H10" s="65" t="s">
        <v>18</v>
      </c>
      <c r="I10" s="114"/>
      <c r="J10" s="114"/>
      <c r="K10" s="114"/>
      <c r="L10" s="65" t="s">
        <v>18</v>
      </c>
      <c r="M10" s="114"/>
      <c r="N10" s="114"/>
      <c r="O10" s="126"/>
      <c r="P10" s="68"/>
      <c r="Q10" s="68"/>
      <c r="R10" s="68"/>
      <c r="S10" s="68"/>
      <c r="T10" s="87"/>
      <c r="U10" s="87"/>
      <c r="V10" s="87"/>
      <c r="W10" s="87"/>
      <c r="X10" s="87"/>
      <c r="Y10" s="87"/>
      <c r="Z10" s="87"/>
      <c r="AA10" s="87"/>
      <c r="AB10" s="88"/>
    </row>
    <row r="11" spans="2:28" ht="20.100000000000001" customHeight="1" x14ac:dyDescent="0.45">
      <c r="B11" s="138" t="s">
        <v>4</v>
      </c>
      <c r="C11" s="139"/>
      <c r="D11" s="140"/>
      <c r="E11" s="136"/>
      <c r="F11" s="137"/>
      <c r="G11" s="137"/>
      <c r="H11" s="137"/>
      <c r="I11" s="137"/>
      <c r="J11" s="137"/>
      <c r="K11" s="137"/>
      <c r="L11" s="82" t="s">
        <v>144</v>
      </c>
      <c r="M11" s="134"/>
      <c r="N11" s="134"/>
      <c r="O11" s="134"/>
      <c r="P11" s="134"/>
      <c r="Q11" s="134"/>
      <c r="R11" s="134"/>
      <c r="S11" s="135"/>
      <c r="T11" s="79" t="s">
        <v>145</v>
      </c>
      <c r="U11" s="80"/>
      <c r="V11" s="80"/>
      <c r="W11" s="80"/>
      <c r="X11" s="80"/>
      <c r="Y11" s="80"/>
      <c r="Z11" s="80"/>
      <c r="AA11" s="80"/>
      <c r="AB11" s="81"/>
    </row>
    <row r="12" spans="2:28" ht="15.75" x14ac:dyDescent="0.45">
      <c r="B12" s="71"/>
      <c r="C12" s="74"/>
      <c r="D12" s="73"/>
      <c r="E12" s="72"/>
      <c r="F12" s="70"/>
      <c r="G12" s="70"/>
      <c r="H12" s="70"/>
      <c r="I12" s="70"/>
      <c r="J12" s="70"/>
      <c r="K12" s="70"/>
      <c r="L12" s="82"/>
      <c r="M12" s="83"/>
      <c r="N12" s="83"/>
      <c r="O12" s="83"/>
      <c r="P12" s="83"/>
      <c r="Q12" s="83"/>
      <c r="R12" s="83"/>
      <c r="S12" s="84"/>
      <c r="T12" s="85"/>
      <c r="U12" s="68"/>
      <c r="V12" s="68"/>
      <c r="W12" s="68"/>
      <c r="X12" s="68"/>
      <c r="Y12" s="68"/>
      <c r="Z12" s="68"/>
      <c r="AA12" s="68"/>
      <c r="AB12" s="86" t="s">
        <v>154</v>
      </c>
    </row>
    <row r="13" spans="2:28" ht="16.5" thickBot="1" x14ac:dyDescent="0.5">
      <c r="B13" s="131" t="s">
        <v>23</v>
      </c>
      <c r="C13" s="132"/>
      <c r="D13" s="133"/>
      <c r="E13" s="67"/>
      <c r="F13" s="67"/>
      <c r="G13" s="67"/>
      <c r="H13" s="67"/>
      <c r="I13" s="67"/>
      <c r="J13" s="67"/>
      <c r="K13" s="67"/>
      <c r="L13" s="67"/>
      <c r="M13" s="67"/>
      <c r="N13" s="67"/>
      <c r="O13" s="67"/>
      <c r="P13" s="67"/>
      <c r="Q13" s="67"/>
      <c r="R13" s="75" t="s">
        <v>152</v>
      </c>
      <c r="S13" s="108"/>
      <c r="T13" s="109"/>
      <c r="U13" s="109"/>
      <c r="V13" s="109"/>
      <c r="W13" s="109"/>
      <c r="X13" s="109"/>
      <c r="Y13" s="109"/>
      <c r="Z13" s="109"/>
      <c r="AA13" s="109"/>
      <c r="AB13" s="110"/>
    </row>
    <row r="15" spans="2:28" x14ac:dyDescent="0.45">
      <c r="B15" s="20" t="s">
        <v>22</v>
      </c>
      <c r="C15" s="107" t="s">
        <v>160</v>
      </c>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row>
    <row r="16" spans="2:28" x14ac:dyDescent="0.45">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row>
  </sheetData>
  <sheetProtection algorithmName="SHA-512" hashValue="0WOx9AcOPZdkYMSiQH8dVls2qI0RUwebGbRiWJW3kRWuq0eVU7MLZ0zpA7m/VDEWWpADRxkJWMoQ6GYnc3+weQ==" saltValue="jMMlkIDCmgOD+y75FqDNOg==" spinCount="100000" sheet="1" objects="1" scenarios="1" selectLockedCells="1"/>
  <mergeCells count="36">
    <mergeCell ref="B13:D13"/>
    <mergeCell ref="K9:AB9"/>
    <mergeCell ref="M11:S11"/>
    <mergeCell ref="E11:K11"/>
    <mergeCell ref="B11:D11"/>
    <mergeCell ref="C15:AB16"/>
    <mergeCell ref="S13:AB13"/>
    <mergeCell ref="Q5:R5"/>
    <mergeCell ref="K7:O7"/>
    <mergeCell ref="F7:G7"/>
    <mergeCell ref="E9:J9"/>
    <mergeCell ref="E8:J8"/>
    <mergeCell ref="P7:T7"/>
    <mergeCell ref="B7:D9"/>
    <mergeCell ref="B10:D10"/>
    <mergeCell ref="M10:O10"/>
    <mergeCell ref="I10:K10"/>
    <mergeCell ref="E10:G10"/>
    <mergeCell ref="I7:J7"/>
    <mergeCell ref="B5:C5"/>
    <mergeCell ref="K8:AB8"/>
    <mergeCell ref="B1:AB1"/>
    <mergeCell ref="N3:P4"/>
    <mergeCell ref="Q3:AB3"/>
    <mergeCell ref="S5:U5"/>
    <mergeCell ref="W5:X5"/>
    <mergeCell ref="Z5:AA5"/>
    <mergeCell ref="N5:P5"/>
    <mergeCell ref="B3:C3"/>
    <mergeCell ref="B4:C4"/>
    <mergeCell ref="D3:H3"/>
    <mergeCell ref="D4:H4"/>
    <mergeCell ref="D5:H5"/>
    <mergeCell ref="I3:M3"/>
    <mergeCell ref="I4:M4"/>
    <mergeCell ref="I5:M5"/>
  </mergeCells>
  <phoneticPr fontId="1"/>
  <dataValidations count="8">
    <dataValidation type="whole" imeMode="off" allowBlank="1" showInputMessage="1" showErrorMessage="1" errorTitle="誕生月" error="1～12のいずれかの数を入力" sqref="W5:X5" xr:uid="{A2CD88BB-482C-4F4B-8513-9EA16828C44C}">
      <formula1>1</formula1>
      <formula2>12</formula2>
    </dataValidation>
    <dataValidation type="whole" imeMode="off" allowBlank="1" showInputMessage="1" showErrorMessage="1" errorTitle="誕生日" error="1～31のいずれかの数を入力" sqref="Z5:AA5" xr:uid="{543A94FD-0115-4CD4-B900-FEB18F979E1D}">
      <formula1>1</formula1>
      <formula2>31</formula2>
    </dataValidation>
    <dataValidation type="whole" imeMode="off" allowBlank="1" showErrorMessage="1" errorTitle="誕生年" error="生まれた年の西暦（4桁の数字）を入力" sqref="S5:U5" xr:uid="{9C9A77D2-C5C6-4ABD-9F7E-AB1DAD4B0174}">
      <formula1>1920</formula1>
      <formula2>2005</formula2>
    </dataValidation>
    <dataValidation imeMode="fullKatakana" allowBlank="1" showErrorMessage="1" sqref="D4 I4" xr:uid="{05E71CB3-0EA9-48A1-9C4F-3766A944000D}"/>
    <dataValidation type="list" allowBlank="1" showInputMessage="1" showErrorMessage="1" errorTitle="現住所の都道府県名" error="現住所の都道府県名を「都」「府」「県」まで含めて入力" sqref="P7:T7" xr:uid="{1E419ECE-2AFD-4FFC-B099-57219D4E6D56}">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off" allowBlank="1" showInputMessage="1" showErrorMessage="1" sqref="E11:AB12 F7:G7 E10:G10 I10:K10 S10:AB10 M10:O10 I7" xr:uid="{A072BC5E-3251-42C4-85A5-4A49AD6DE71D}"/>
    <dataValidation imeMode="on" allowBlank="1" showInputMessage="1" showErrorMessage="1" sqref="K8:AB9 D5 I5" xr:uid="{9B6E5E54-0E7A-467D-88CA-3EFE739F2493}"/>
    <dataValidation type="whole" imeMode="off" allowBlank="1" showInputMessage="1" showErrorMessage="1" errorTitle="会員番号" error="10000000以上の8桁の数字を入力" sqref="S13:AB13" xr:uid="{CB44B30A-7E25-455B-9546-FFBBE9BEAD5F}">
      <formula1>10000000</formula1>
      <formula2>99999999</formula2>
    </dataValidation>
  </dataValidations>
  <printOptions horizontalCentered="1"/>
  <pageMargins left="0.51181102362204722" right="0.43307086614173229"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2" r:id="rId4" name="Option Button 38">
              <controlPr defaultSize="0" autoFill="0" autoLine="0" autoPict="0" altText="">
                <anchor moveWithCells="1">
                  <from>
                    <xdr:col>16</xdr:col>
                    <xdr:colOff>114300</xdr:colOff>
                    <xdr:row>2</xdr:row>
                    <xdr:rowOff>228600</xdr:rowOff>
                  </from>
                  <to>
                    <xdr:col>17</xdr:col>
                    <xdr:colOff>114300</xdr:colOff>
                    <xdr:row>3</xdr:row>
                    <xdr:rowOff>219075</xdr:rowOff>
                  </to>
                </anchor>
              </controlPr>
            </control>
          </mc:Choice>
        </mc:AlternateContent>
        <mc:AlternateContent xmlns:mc="http://schemas.openxmlformats.org/markup-compatibility/2006">
          <mc:Choice Requires="x14">
            <control shapeId="1063" r:id="rId5" name="Option Button 39">
              <controlPr defaultSize="0" autoFill="0" autoLine="0" autoPict="0" altText="">
                <anchor moveWithCells="1">
                  <from>
                    <xdr:col>20</xdr:col>
                    <xdr:colOff>133350</xdr:colOff>
                    <xdr:row>2</xdr:row>
                    <xdr:rowOff>228600</xdr:rowOff>
                  </from>
                  <to>
                    <xdr:col>21</xdr:col>
                    <xdr:colOff>152400</xdr:colOff>
                    <xdr:row>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3887F-328E-4685-AB53-B5884709AADE}">
  <sheetPr codeName="Sheet2">
    <pageSetUpPr fitToPage="1"/>
  </sheetPr>
  <dimension ref="A1:BS186"/>
  <sheetViews>
    <sheetView zoomScale="90" zoomScaleNormal="90" workbookViewId="0">
      <selection activeCell="B9" sqref="B9:G9"/>
    </sheetView>
  </sheetViews>
  <sheetFormatPr defaultRowHeight="24.95" customHeight="1" x14ac:dyDescent="0.15"/>
  <cols>
    <col min="1" max="1" width="3.6640625" style="50" customWidth="1"/>
    <col min="2" max="5" width="4.109375" style="50" customWidth="1"/>
    <col min="6" max="21" width="3.6640625" style="50" customWidth="1"/>
    <col min="22" max="22" width="4" style="50" bestFit="1" customWidth="1"/>
    <col min="23" max="24" width="2.77734375" style="50" customWidth="1"/>
    <col min="25" max="25" width="5.33203125" style="50" bestFit="1" customWidth="1"/>
    <col min="26" max="65" width="3.6640625" style="50" customWidth="1"/>
    <col min="66" max="16384" width="8.88671875" style="50"/>
  </cols>
  <sheetData>
    <row r="1" spans="1:25" ht="24.95" customHeight="1" x14ac:dyDescent="0.15">
      <c r="A1" s="21"/>
      <c r="B1" s="21"/>
      <c r="C1" s="22"/>
      <c r="D1" s="21"/>
      <c r="E1" s="21"/>
      <c r="F1" s="21"/>
      <c r="G1" s="21"/>
      <c r="H1" s="21"/>
      <c r="I1" s="21"/>
      <c r="J1" s="21"/>
      <c r="K1" s="21"/>
      <c r="L1" s="21"/>
      <c r="M1" s="21"/>
      <c r="N1" s="21"/>
      <c r="O1" s="22"/>
      <c r="P1" s="21"/>
      <c r="Q1" s="21"/>
      <c r="R1" s="21"/>
      <c r="S1" s="21"/>
      <c r="T1" s="21"/>
      <c r="U1" s="21"/>
      <c r="V1" s="21"/>
      <c r="W1" s="22"/>
      <c r="X1" s="22"/>
      <c r="Y1" s="32" t="s">
        <v>81</v>
      </c>
    </row>
    <row r="2" spans="1:25" ht="15" customHeight="1" x14ac:dyDescent="0.15"/>
    <row r="3" spans="1:25" ht="24.95" customHeight="1" x14ac:dyDescent="0.15">
      <c r="A3" s="249" t="s">
        <v>67</v>
      </c>
      <c r="B3" s="249"/>
      <c r="C3" s="249"/>
      <c r="D3" s="249"/>
      <c r="E3" s="249"/>
      <c r="F3" s="249"/>
      <c r="G3" s="249"/>
      <c r="H3" s="249"/>
      <c r="I3" s="249"/>
      <c r="J3" s="249"/>
      <c r="K3" s="249"/>
      <c r="L3" s="249"/>
      <c r="M3" s="249"/>
      <c r="N3" s="249"/>
      <c r="O3" s="249"/>
      <c r="P3" s="249"/>
      <c r="Q3" s="249"/>
      <c r="R3" s="249"/>
      <c r="S3" s="249"/>
      <c r="T3" s="249"/>
      <c r="U3" s="249"/>
      <c r="V3" s="249"/>
      <c r="W3" s="249"/>
      <c r="X3" s="249"/>
      <c r="Y3" s="249"/>
    </row>
    <row r="4" spans="1:25" ht="15" customHeight="1" x14ac:dyDescent="0.15">
      <c r="A4" s="23" t="s">
        <v>66</v>
      </c>
      <c r="B4" s="21"/>
      <c r="C4" s="22"/>
      <c r="D4" s="21"/>
      <c r="E4" s="21"/>
      <c r="F4" s="21"/>
      <c r="G4" s="21"/>
      <c r="H4" s="21"/>
      <c r="I4" s="21"/>
      <c r="J4" s="21"/>
      <c r="K4" s="21"/>
      <c r="L4" s="21"/>
      <c r="M4" s="21"/>
      <c r="N4" s="21"/>
      <c r="O4" s="22"/>
      <c r="P4" s="21"/>
      <c r="Q4" s="21"/>
      <c r="R4" s="21"/>
      <c r="S4" s="21"/>
      <c r="T4" s="21"/>
      <c r="U4" s="21"/>
      <c r="V4" s="21"/>
      <c r="W4" s="22"/>
      <c r="X4" s="22"/>
      <c r="Y4" s="21"/>
    </row>
    <row r="5" spans="1:25" ht="15" customHeight="1" x14ac:dyDescent="0.15">
      <c r="A5" s="23" t="s">
        <v>167</v>
      </c>
      <c r="B5" s="21"/>
      <c r="C5" s="22"/>
      <c r="D5" s="21"/>
      <c r="E5" s="21"/>
      <c r="F5" s="21"/>
      <c r="G5" s="21"/>
      <c r="H5" s="21"/>
      <c r="I5" s="21"/>
      <c r="J5" s="21"/>
      <c r="K5" s="21"/>
      <c r="L5" s="21"/>
      <c r="M5" s="21"/>
      <c r="N5" s="21"/>
      <c r="O5" s="22"/>
      <c r="P5" s="21"/>
      <c r="Q5" s="21"/>
      <c r="R5" s="21"/>
      <c r="S5" s="21"/>
      <c r="T5" s="21"/>
      <c r="U5" s="21"/>
      <c r="V5" s="21"/>
      <c r="W5" s="22"/>
      <c r="X5" s="22"/>
      <c r="Y5" s="21"/>
    </row>
    <row r="6" spans="1:25" ht="24.95" customHeight="1" x14ac:dyDescent="0.15">
      <c r="A6" s="236" t="s">
        <v>65</v>
      </c>
      <c r="B6" s="237"/>
      <c r="C6" s="238"/>
      <c r="D6" s="163" t="s">
        <v>64</v>
      </c>
      <c r="E6" s="164"/>
      <c r="F6" s="164"/>
      <c r="G6" s="164"/>
      <c r="H6" s="164"/>
      <c r="I6" s="165"/>
      <c r="J6" s="242" t="s">
        <v>63</v>
      </c>
      <c r="K6" s="243"/>
      <c r="L6" s="149" t="str">
        <f>IF(①受験申込書!D4&amp;①受験申込書!I4="","",①受験申込書!D4&amp;"　"&amp;①受験申込書!I4)</f>
        <v/>
      </c>
      <c r="M6" s="150"/>
      <c r="N6" s="150"/>
      <c r="O6" s="150"/>
      <c r="P6" s="150"/>
      <c r="Q6" s="150"/>
      <c r="R6" s="150"/>
      <c r="S6" s="150"/>
      <c r="T6" s="151"/>
      <c r="U6" s="230" t="s">
        <v>68</v>
      </c>
      <c r="V6" s="231"/>
      <c r="W6" s="230"/>
      <c r="X6" s="230"/>
      <c r="Y6" s="230"/>
    </row>
    <row r="7" spans="1:25" ht="24.95" customHeight="1" thickBot="1" x14ac:dyDescent="0.2">
      <c r="A7" s="239"/>
      <c r="B7" s="240"/>
      <c r="C7" s="241"/>
      <c r="D7" s="166" t="str">
        <f>IF(Sheet1!A2=1,"（Ⅰ）",IF(Sheet1!A2=2,"（Ⅱ）",""))</f>
        <v/>
      </c>
      <c r="E7" s="167"/>
      <c r="F7" s="167"/>
      <c r="G7" s="167"/>
      <c r="H7" s="167"/>
      <c r="I7" s="168"/>
      <c r="J7" s="244" t="s">
        <v>62</v>
      </c>
      <c r="K7" s="245"/>
      <c r="L7" s="152" t="str">
        <f>IF(①受験申込書!D5&amp;①受験申込書!I5="","",①受験申込書!D5&amp;"　"&amp;①受験申込書!I5)</f>
        <v/>
      </c>
      <c r="M7" s="153"/>
      <c r="N7" s="153"/>
      <c r="O7" s="153"/>
      <c r="P7" s="153"/>
      <c r="Q7" s="153"/>
      <c r="R7" s="153"/>
      <c r="S7" s="153"/>
      <c r="T7" s="154"/>
      <c r="U7" s="232" t="str">
        <f>IF(OR(①受験申込書!S5="",①受験申込書!W5="",①受験申込書!Z5=""),"",①受験申込書!S5&amp;"年"&amp;①受験申込書!W5&amp;"月"&amp;①受験申込書!Z5&amp;"日")</f>
        <v/>
      </c>
      <c r="V7" s="233"/>
      <c r="W7" s="233"/>
      <c r="X7" s="233"/>
      <c r="Y7" s="234"/>
    </row>
    <row r="8" spans="1:25" ht="24.95" customHeight="1" thickTop="1" x14ac:dyDescent="0.15">
      <c r="A8" s="161" t="s">
        <v>169</v>
      </c>
      <c r="B8" s="162"/>
      <c r="C8" s="162"/>
      <c r="D8" s="162"/>
      <c r="E8" s="162"/>
      <c r="F8" s="162"/>
      <c r="G8" s="162"/>
      <c r="H8" s="158" t="s">
        <v>70</v>
      </c>
      <c r="I8" s="158"/>
      <c r="J8" s="156"/>
      <c r="K8" s="157"/>
      <c r="L8" s="157"/>
      <c r="M8" s="254" t="s">
        <v>78</v>
      </c>
      <c r="N8" s="255"/>
      <c r="O8" s="255"/>
      <c r="P8" s="255"/>
      <c r="Q8" s="255"/>
      <c r="R8" s="255"/>
      <c r="S8" s="255"/>
      <c r="T8" s="255"/>
      <c r="U8" s="255"/>
      <c r="V8" s="255"/>
      <c r="W8" s="255"/>
      <c r="X8" s="255"/>
      <c r="Y8" s="256"/>
    </row>
    <row r="9" spans="1:25" ht="24.95" customHeight="1" thickBot="1" x14ac:dyDescent="0.2">
      <c r="A9" s="24" t="s">
        <v>19</v>
      </c>
      <c r="B9" s="155"/>
      <c r="C9" s="155"/>
      <c r="D9" s="155"/>
      <c r="E9" s="155"/>
      <c r="F9" s="155"/>
      <c r="G9" s="155"/>
      <c r="H9" s="159" t="s">
        <v>69</v>
      </c>
      <c r="I9" s="160"/>
      <c r="J9" s="145"/>
      <c r="K9" s="146"/>
      <c r="L9" s="146"/>
      <c r="M9" s="257" t="s">
        <v>161</v>
      </c>
      <c r="N9" s="258"/>
      <c r="O9" s="258"/>
      <c r="P9" s="258"/>
      <c r="Q9" s="258"/>
      <c r="R9" s="258"/>
      <c r="S9" s="258"/>
      <c r="T9" s="258"/>
      <c r="U9" s="258"/>
      <c r="V9" s="147"/>
      <c r="W9" s="147"/>
      <c r="X9" s="147"/>
      <c r="Y9" s="148"/>
    </row>
    <row r="10" spans="1:25" ht="15" customHeight="1" thickTop="1" x14ac:dyDescent="0.15">
      <c r="A10" s="259" t="s">
        <v>61</v>
      </c>
      <c r="B10" s="216" t="s">
        <v>163</v>
      </c>
      <c r="C10" s="262"/>
      <c r="D10" s="217"/>
      <c r="E10" s="217"/>
      <c r="F10" s="216" t="s">
        <v>60</v>
      </c>
      <c r="G10" s="262"/>
      <c r="H10" s="264"/>
      <c r="I10" s="216" t="s">
        <v>59</v>
      </c>
      <c r="J10" s="271"/>
      <c r="K10" s="214" t="s">
        <v>58</v>
      </c>
      <c r="L10" s="215"/>
      <c r="M10" s="215"/>
      <c r="N10" s="215"/>
      <c r="O10" s="215"/>
      <c r="P10" s="215"/>
      <c r="Q10" s="215"/>
      <c r="R10" s="215"/>
      <c r="S10" s="215"/>
      <c r="T10" s="215"/>
      <c r="U10" s="215"/>
      <c r="V10" s="216" t="s">
        <v>164</v>
      </c>
      <c r="W10" s="217"/>
      <c r="X10" s="217"/>
      <c r="Y10" s="218"/>
    </row>
    <row r="11" spans="1:25" ht="15" customHeight="1" x14ac:dyDescent="0.15">
      <c r="A11" s="260"/>
      <c r="B11" s="219"/>
      <c r="C11" s="220"/>
      <c r="D11" s="263"/>
      <c r="E11" s="263"/>
      <c r="F11" s="265"/>
      <c r="G11" s="266"/>
      <c r="H11" s="267"/>
      <c r="I11" s="219"/>
      <c r="J11" s="272"/>
      <c r="K11" s="225" t="s">
        <v>57</v>
      </c>
      <c r="L11" s="226"/>
      <c r="M11" s="226"/>
      <c r="N11" s="226"/>
      <c r="O11" s="226"/>
      <c r="P11" s="226"/>
      <c r="Q11" s="226"/>
      <c r="R11" s="226"/>
      <c r="S11" s="226"/>
      <c r="T11" s="226"/>
      <c r="U11" s="227"/>
      <c r="V11" s="219"/>
      <c r="W11" s="220"/>
      <c r="X11" s="220"/>
      <c r="Y11" s="221"/>
    </row>
    <row r="12" spans="1:25" ht="15" customHeight="1" thickBot="1" x14ac:dyDescent="0.2">
      <c r="A12" s="261"/>
      <c r="B12" s="222"/>
      <c r="C12" s="223"/>
      <c r="D12" s="223"/>
      <c r="E12" s="223"/>
      <c r="F12" s="268"/>
      <c r="G12" s="269"/>
      <c r="H12" s="270"/>
      <c r="I12" s="222"/>
      <c r="J12" s="273"/>
      <c r="K12" s="228" t="s">
        <v>162</v>
      </c>
      <c r="L12" s="229"/>
      <c r="M12" s="229"/>
      <c r="N12" s="229"/>
      <c r="O12" s="229"/>
      <c r="P12" s="229"/>
      <c r="Q12" s="229"/>
      <c r="R12" s="229"/>
      <c r="S12" s="229"/>
      <c r="T12" s="229"/>
      <c r="U12" s="229"/>
      <c r="V12" s="222"/>
      <c r="W12" s="223"/>
      <c r="X12" s="223"/>
      <c r="Y12" s="224"/>
    </row>
    <row r="13" spans="1:25" ht="15" customHeight="1" thickBot="1" x14ac:dyDescent="0.2">
      <c r="A13" s="169" t="s">
        <v>155</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1"/>
    </row>
    <row r="14" spans="1:25" s="56" customFormat="1" ht="15" customHeight="1" x14ac:dyDescent="0.15">
      <c r="A14" s="194" t="s">
        <v>56</v>
      </c>
      <c r="B14" s="195"/>
      <c r="C14" s="196"/>
      <c r="D14" s="196"/>
      <c r="E14" s="197"/>
      <c r="F14" s="195"/>
      <c r="G14" s="196"/>
      <c r="H14" s="197"/>
      <c r="I14" s="195"/>
      <c r="J14" s="197"/>
      <c r="K14" s="235"/>
      <c r="L14" s="235"/>
      <c r="M14" s="235"/>
      <c r="N14" s="235"/>
      <c r="O14" s="235"/>
      <c r="P14" s="235"/>
      <c r="Q14" s="235"/>
      <c r="R14" s="235"/>
      <c r="S14" s="235"/>
      <c r="T14" s="235"/>
      <c r="U14" s="235"/>
      <c r="V14" s="25"/>
      <c r="W14" s="26" t="s">
        <v>73</v>
      </c>
      <c r="X14" s="26"/>
      <c r="Y14" s="55" t="s">
        <v>74</v>
      </c>
    </row>
    <row r="15" spans="1:25" s="56" customFormat="1" ht="15" customHeight="1" x14ac:dyDescent="0.15">
      <c r="A15" s="173"/>
      <c r="B15" s="203"/>
      <c r="C15" s="204"/>
      <c r="D15" s="204"/>
      <c r="E15" s="205"/>
      <c r="F15" s="203"/>
      <c r="G15" s="204"/>
      <c r="H15" s="205"/>
      <c r="I15" s="203"/>
      <c r="J15" s="205"/>
      <c r="K15" s="188"/>
      <c r="L15" s="189"/>
      <c r="M15" s="189"/>
      <c r="N15" s="189"/>
      <c r="O15" s="189"/>
      <c r="P15" s="189"/>
      <c r="Q15" s="189"/>
      <c r="R15" s="189"/>
      <c r="S15" s="189"/>
      <c r="T15" s="189"/>
      <c r="U15" s="190"/>
      <c r="V15" s="27"/>
      <c r="W15" s="28" t="s">
        <v>73</v>
      </c>
      <c r="X15" s="28"/>
      <c r="Y15" s="57" t="s">
        <v>79</v>
      </c>
    </row>
    <row r="16" spans="1:25" s="56" customFormat="1" ht="15" customHeight="1" x14ac:dyDescent="0.15">
      <c r="A16" s="174"/>
      <c r="B16" s="178"/>
      <c r="C16" s="179"/>
      <c r="D16" s="179"/>
      <c r="E16" s="180"/>
      <c r="F16" s="178"/>
      <c r="G16" s="179"/>
      <c r="H16" s="180"/>
      <c r="I16" s="178"/>
      <c r="J16" s="180"/>
      <c r="K16" s="209"/>
      <c r="L16" s="210"/>
      <c r="M16" s="210"/>
      <c r="N16" s="210"/>
      <c r="O16" s="210"/>
      <c r="P16" s="210"/>
      <c r="Q16" s="210"/>
      <c r="R16" s="210"/>
      <c r="S16" s="210"/>
      <c r="T16" s="210"/>
      <c r="U16" s="211"/>
      <c r="V16" s="89" t="str">
        <f>IF(OR(V14="",X14="",V15="",X15=""),"",DATEDIF(DATE(V14,X14,1),DATE(V15,X15+1,1),"Y"))</f>
        <v/>
      </c>
      <c r="W16" s="90" t="s">
        <v>73</v>
      </c>
      <c r="X16" s="90" t="str">
        <f>IF(OR(V14="",X14="",V15="",X15=""),"",DATEDIF(DATE(V14,X14,1),DATE(V15,X15+1,1),"YM"))</f>
        <v/>
      </c>
      <c r="Y16" s="91" t="s">
        <v>76</v>
      </c>
    </row>
    <row r="17" spans="1:47" s="56" customFormat="1" ht="15" customHeight="1" x14ac:dyDescent="0.15">
      <c r="A17" s="172" t="s">
        <v>55</v>
      </c>
      <c r="B17" s="200"/>
      <c r="C17" s="201"/>
      <c r="D17" s="201"/>
      <c r="E17" s="202"/>
      <c r="F17" s="200"/>
      <c r="G17" s="201"/>
      <c r="H17" s="202"/>
      <c r="I17" s="200"/>
      <c r="J17" s="202"/>
      <c r="K17" s="206"/>
      <c r="L17" s="207"/>
      <c r="M17" s="207"/>
      <c r="N17" s="207"/>
      <c r="O17" s="207"/>
      <c r="P17" s="207"/>
      <c r="Q17" s="207"/>
      <c r="R17" s="207"/>
      <c r="S17" s="207"/>
      <c r="T17" s="207"/>
      <c r="U17" s="208"/>
      <c r="V17" s="92"/>
      <c r="W17" s="93" t="s">
        <v>73</v>
      </c>
      <c r="X17" s="93"/>
      <c r="Y17" s="94" t="s">
        <v>74</v>
      </c>
    </row>
    <row r="18" spans="1:47" s="56" customFormat="1" ht="15" customHeight="1" x14ac:dyDescent="0.15">
      <c r="A18" s="173"/>
      <c r="B18" s="203"/>
      <c r="C18" s="204"/>
      <c r="D18" s="204"/>
      <c r="E18" s="205"/>
      <c r="F18" s="203"/>
      <c r="G18" s="204"/>
      <c r="H18" s="205"/>
      <c r="I18" s="203"/>
      <c r="J18" s="205"/>
      <c r="K18" s="188"/>
      <c r="L18" s="189"/>
      <c r="M18" s="189"/>
      <c r="N18" s="189"/>
      <c r="O18" s="189"/>
      <c r="P18" s="189"/>
      <c r="Q18" s="189"/>
      <c r="R18" s="189"/>
      <c r="S18" s="189"/>
      <c r="T18" s="189"/>
      <c r="U18" s="190"/>
      <c r="V18" s="27"/>
      <c r="W18" s="28" t="s">
        <v>73</v>
      </c>
      <c r="X18" s="28"/>
      <c r="Y18" s="57" t="s">
        <v>79</v>
      </c>
    </row>
    <row r="19" spans="1:47" s="56" customFormat="1" ht="15" customHeight="1" x14ac:dyDescent="0.15">
      <c r="A19" s="174"/>
      <c r="B19" s="178"/>
      <c r="C19" s="179"/>
      <c r="D19" s="179"/>
      <c r="E19" s="180"/>
      <c r="F19" s="178"/>
      <c r="G19" s="179"/>
      <c r="H19" s="180"/>
      <c r="I19" s="178"/>
      <c r="J19" s="180"/>
      <c r="K19" s="209"/>
      <c r="L19" s="210"/>
      <c r="M19" s="210"/>
      <c r="N19" s="210"/>
      <c r="O19" s="210"/>
      <c r="P19" s="210"/>
      <c r="Q19" s="210"/>
      <c r="R19" s="210"/>
      <c r="S19" s="210"/>
      <c r="T19" s="210"/>
      <c r="U19" s="211"/>
      <c r="V19" s="89" t="str">
        <f>IF(OR(V17="",X17="",V18="",X18=""),"",DATEDIF(DATE(V17,X17,1),DATE(V18,X18+1,1),"Y"))</f>
        <v/>
      </c>
      <c r="W19" s="90" t="s">
        <v>73</v>
      </c>
      <c r="X19" s="90" t="str">
        <f>IF(OR(V17="",X17="",V18="",X18=""),"",DATEDIF(DATE(V17,X17,1),DATE(V18,X18+1,1),"YM"))</f>
        <v/>
      </c>
      <c r="Y19" s="91" t="s">
        <v>75</v>
      </c>
    </row>
    <row r="20" spans="1:47" s="56" customFormat="1" ht="15" customHeight="1" x14ac:dyDescent="0.15">
      <c r="A20" s="172" t="s">
        <v>54</v>
      </c>
      <c r="B20" s="200"/>
      <c r="C20" s="201"/>
      <c r="D20" s="201"/>
      <c r="E20" s="202"/>
      <c r="F20" s="200"/>
      <c r="G20" s="201"/>
      <c r="H20" s="202"/>
      <c r="I20" s="200"/>
      <c r="J20" s="202"/>
      <c r="K20" s="206"/>
      <c r="L20" s="207"/>
      <c r="M20" s="207"/>
      <c r="N20" s="207"/>
      <c r="O20" s="207"/>
      <c r="P20" s="207"/>
      <c r="Q20" s="207"/>
      <c r="R20" s="207"/>
      <c r="S20" s="207"/>
      <c r="T20" s="207"/>
      <c r="U20" s="208"/>
      <c r="V20" s="92"/>
      <c r="W20" s="93" t="s">
        <v>73</v>
      </c>
      <c r="X20" s="93"/>
      <c r="Y20" s="94" t="s">
        <v>74</v>
      </c>
    </row>
    <row r="21" spans="1:47" s="56" customFormat="1" ht="15" customHeight="1" x14ac:dyDescent="0.15">
      <c r="A21" s="173"/>
      <c r="B21" s="203"/>
      <c r="C21" s="204"/>
      <c r="D21" s="204"/>
      <c r="E21" s="205"/>
      <c r="F21" s="203"/>
      <c r="G21" s="204"/>
      <c r="H21" s="205"/>
      <c r="I21" s="203"/>
      <c r="J21" s="205"/>
      <c r="K21" s="188"/>
      <c r="L21" s="189"/>
      <c r="M21" s="189"/>
      <c r="N21" s="189"/>
      <c r="O21" s="189"/>
      <c r="P21" s="189"/>
      <c r="Q21" s="189"/>
      <c r="R21" s="189"/>
      <c r="S21" s="189"/>
      <c r="T21" s="189"/>
      <c r="U21" s="190"/>
      <c r="V21" s="27"/>
      <c r="W21" s="28" t="s">
        <v>73</v>
      </c>
      <c r="X21" s="28"/>
      <c r="Y21" s="57" t="s">
        <v>79</v>
      </c>
    </row>
    <row r="22" spans="1:47" s="56" customFormat="1" ht="15" customHeight="1" x14ac:dyDescent="0.15">
      <c r="A22" s="174"/>
      <c r="B22" s="178"/>
      <c r="C22" s="179"/>
      <c r="D22" s="179"/>
      <c r="E22" s="180"/>
      <c r="F22" s="178"/>
      <c r="G22" s="179"/>
      <c r="H22" s="180"/>
      <c r="I22" s="178"/>
      <c r="J22" s="180"/>
      <c r="K22" s="209"/>
      <c r="L22" s="210"/>
      <c r="M22" s="210"/>
      <c r="N22" s="210"/>
      <c r="O22" s="210"/>
      <c r="P22" s="210"/>
      <c r="Q22" s="210"/>
      <c r="R22" s="210"/>
      <c r="S22" s="210"/>
      <c r="T22" s="210"/>
      <c r="U22" s="211"/>
      <c r="V22" s="89" t="str">
        <f>IF(OR(V20="",X20="",V21="",X21=""),"",DATEDIF(DATE(V20,X20,1),DATE(V21,X21+1,1),"Y"))</f>
        <v/>
      </c>
      <c r="W22" s="90" t="s">
        <v>73</v>
      </c>
      <c r="X22" s="90" t="str">
        <f>IF(OR(V20="",X20="",V21="",X21=""),"",DATEDIF(DATE(V20,X20,1),DATE(V21,X21+1,1),"YM"))</f>
        <v/>
      </c>
      <c r="Y22" s="91" t="s">
        <v>75</v>
      </c>
    </row>
    <row r="23" spans="1:47" s="56" customFormat="1" ht="15" customHeight="1" x14ac:dyDescent="0.15">
      <c r="A23" s="172" t="s">
        <v>53</v>
      </c>
      <c r="B23" s="200"/>
      <c r="C23" s="201"/>
      <c r="D23" s="201"/>
      <c r="E23" s="202"/>
      <c r="F23" s="200"/>
      <c r="G23" s="201"/>
      <c r="H23" s="202"/>
      <c r="I23" s="200"/>
      <c r="J23" s="202"/>
      <c r="K23" s="206"/>
      <c r="L23" s="207"/>
      <c r="M23" s="207"/>
      <c r="N23" s="207"/>
      <c r="O23" s="207"/>
      <c r="P23" s="207"/>
      <c r="Q23" s="207"/>
      <c r="R23" s="207"/>
      <c r="S23" s="207"/>
      <c r="T23" s="207"/>
      <c r="U23" s="208"/>
      <c r="V23" s="92"/>
      <c r="W23" s="93" t="s">
        <v>73</v>
      </c>
      <c r="X23" s="93"/>
      <c r="Y23" s="94" t="s">
        <v>74</v>
      </c>
    </row>
    <row r="24" spans="1:47" s="56" customFormat="1" ht="15" customHeight="1" x14ac:dyDescent="0.15">
      <c r="A24" s="173"/>
      <c r="B24" s="203"/>
      <c r="C24" s="204"/>
      <c r="D24" s="204"/>
      <c r="E24" s="205"/>
      <c r="F24" s="203"/>
      <c r="G24" s="204"/>
      <c r="H24" s="205"/>
      <c r="I24" s="203"/>
      <c r="J24" s="205"/>
      <c r="K24" s="188"/>
      <c r="L24" s="189"/>
      <c r="M24" s="189"/>
      <c r="N24" s="189"/>
      <c r="O24" s="189"/>
      <c r="P24" s="189"/>
      <c r="Q24" s="189"/>
      <c r="R24" s="189"/>
      <c r="S24" s="189"/>
      <c r="T24" s="189"/>
      <c r="U24" s="190"/>
      <c r="V24" s="27"/>
      <c r="W24" s="28" t="s">
        <v>73</v>
      </c>
      <c r="X24" s="28"/>
      <c r="Y24" s="57" t="s">
        <v>79</v>
      </c>
    </row>
    <row r="25" spans="1:47" s="56" customFormat="1" ht="15" customHeight="1" x14ac:dyDescent="0.15">
      <c r="A25" s="174"/>
      <c r="B25" s="178"/>
      <c r="C25" s="179"/>
      <c r="D25" s="179"/>
      <c r="E25" s="180"/>
      <c r="F25" s="178"/>
      <c r="G25" s="179"/>
      <c r="H25" s="180"/>
      <c r="I25" s="178"/>
      <c r="J25" s="180"/>
      <c r="K25" s="209"/>
      <c r="L25" s="210"/>
      <c r="M25" s="210"/>
      <c r="N25" s="210"/>
      <c r="O25" s="210"/>
      <c r="P25" s="210"/>
      <c r="Q25" s="210"/>
      <c r="R25" s="210"/>
      <c r="S25" s="210"/>
      <c r="T25" s="210"/>
      <c r="U25" s="211"/>
      <c r="V25" s="89" t="str">
        <f>IF(OR(V23="",X23="",V24="",X24=""),"",DATEDIF(DATE(V23,X23,1),DATE(V24,X24+1,1),"Y"))</f>
        <v/>
      </c>
      <c r="W25" s="90" t="s">
        <v>73</v>
      </c>
      <c r="X25" s="90" t="str">
        <f>IF(OR(V23="",X23="",V24="",X24=""),"",DATEDIF(DATE(V23,X23,1),DATE(V24,X24+1,1),"YM"))</f>
        <v/>
      </c>
      <c r="Y25" s="91" t="s">
        <v>75</v>
      </c>
    </row>
    <row r="26" spans="1:47" s="56" customFormat="1" ht="15" customHeight="1" x14ac:dyDescent="0.15">
      <c r="A26" s="172" t="s">
        <v>52</v>
      </c>
      <c r="B26" s="200"/>
      <c r="C26" s="201"/>
      <c r="D26" s="201"/>
      <c r="E26" s="202"/>
      <c r="F26" s="200"/>
      <c r="G26" s="201"/>
      <c r="H26" s="202"/>
      <c r="I26" s="200"/>
      <c r="J26" s="202"/>
      <c r="K26" s="206"/>
      <c r="L26" s="207"/>
      <c r="M26" s="207"/>
      <c r="N26" s="207"/>
      <c r="O26" s="207"/>
      <c r="P26" s="207"/>
      <c r="Q26" s="207"/>
      <c r="R26" s="207"/>
      <c r="S26" s="207"/>
      <c r="T26" s="207"/>
      <c r="U26" s="208"/>
      <c r="V26" s="92"/>
      <c r="W26" s="93" t="s">
        <v>73</v>
      </c>
      <c r="X26" s="93"/>
      <c r="Y26" s="94" t="s">
        <v>74</v>
      </c>
    </row>
    <row r="27" spans="1:47" s="56" customFormat="1" ht="15" customHeight="1" x14ac:dyDescent="0.15">
      <c r="A27" s="173"/>
      <c r="B27" s="203"/>
      <c r="C27" s="204"/>
      <c r="D27" s="204"/>
      <c r="E27" s="205"/>
      <c r="F27" s="203"/>
      <c r="G27" s="204"/>
      <c r="H27" s="205"/>
      <c r="I27" s="203"/>
      <c r="J27" s="205"/>
      <c r="K27" s="188"/>
      <c r="L27" s="189"/>
      <c r="M27" s="189"/>
      <c r="N27" s="189"/>
      <c r="O27" s="189"/>
      <c r="P27" s="189"/>
      <c r="Q27" s="189"/>
      <c r="R27" s="189"/>
      <c r="S27" s="189"/>
      <c r="T27" s="189"/>
      <c r="U27" s="190"/>
      <c r="V27" s="27"/>
      <c r="W27" s="28" t="s">
        <v>73</v>
      </c>
      <c r="X27" s="28"/>
      <c r="Y27" s="57" t="s">
        <v>79</v>
      </c>
    </row>
    <row r="28" spans="1:47" s="56" customFormat="1" ht="15" customHeight="1" x14ac:dyDescent="0.15">
      <c r="A28" s="174"/>
      <c r="B28" s="178"/>
      <c r="C28" s="179"/>
      <c r="D28" s="179"/>
      <c r="E28" s="180"/>
      <c r="F28" s="178"/>
      <c r="G28" s="179"/>
      <c r="H28" s="180"/>
      <c r="I28" s="178"/>
      <c r="J28" s="180"/>
      <c r="K28" s="212"/>
      <c r="L28" s="212"/>
      <c r="M28" s="212"/>
      <c r="N28" s="212"/>
      <c r="O28" s="212"/>
      <c r="P28" s="212"/>
      <c r="Q28" s="212"/>
      <c r="R28" s="212"/>
      <c r="S28" s="212"/>
      <c r="T28" s="212"/>
      <c r="U28" s="213"/>
      <c r="V28" s="27" t="str">
        <f>IF(OR(V26="",X26="",V27="",X27=""),"",DATEDIF(DATE(V26,X26,1),DATE(V27,X27+1,1),"Y"))</f>
        <v/>
      </c>
      <c r="W28" s="28" t="s">
        <v>73</v>
      </c>
      <c r="X28" s="28" t="str">
        <f>IF(OR(V26="",X26="",V27="",X27=""),"",DATEDIF(DATE(V26,X26,1),DATE(V27,X27+1,1),"YM"))</f>
        <v/>
      </c>
      <c r="Y28" s="58" t="s">
        <v>75</v>
      </c>
    </row>
    <row r="29" spans="1:47" s="56" customFormat="1" ht="15" customHeight="1" x14ac:dyDescent="0.15">
      <c r="A29" s="172" t="s">
        <v>165</v>
      </c>
      <c r="B29" s="200"/>
      <c r="C29" s="201"/>
      <c r="D29" s="201"/>
      <c r="E29" s="202"/>
      <c r="F29" s="200"/>
      <c r="G29" s="201"/>
      <c r="H29" s="202"/>
      <c r="I29" s="200"/>
      <c r="J29" s="202"/>
      <c r="K29" s="206"/>
      <c r="L29" s="207"/>
      <c r="M29" s="207"/>
      <c r="N29" s="207"/>
      <c r="O29" s="207"/>
      <c r="P29" s="207"/>
      <c r="Q29" s="207"/>
      <c r="R29" s="207"/>
      <c r="S29" s="207"/>
      <c r="T29" s="207"/>
      <c r="U29" s="208"/>
      <c r="V29" s="92"/>
      <c r="W29" s="93" t="s">
        <v>73</v>
      </c>
      <c r="X29" s="93"/>
      <c r="Y29" s="94" t="s">
        <v>74</v>
      </c>
    </row>
    <row r="30" spans="1:47" s="56" customFormat="1" ht="15" customHeight="1" x14ac:dyDescent="0.15">
      <c r="A30" s="173"/>
      <c r="B30" s="203"/>
      <c r="C30" s="204"/>
      <c r="D30" s="204"/>
      <c r="E30" s="205"/>
      <c r="F30" s="203"/>
      <c r="G30" s="204"/>
      <c r="H30" s="205"/>
      <c r="I30" s="203"/>
      <c r="J30" s="205"/>
      <c r="K30" s="188"/>
      <c r="L30" s="189"/>
      <c r="M30" s="189"/>
      <c r="N30" s="189"/>
      <c r="O30" s="189"/>
      <c r="P30" s="189"/>
      <c r="Q30" s="189"/>
      <c r="R30" s="189"/>
      <c r="S30" s="189"/>
      <c r="T30" s="189"/>
      <c r="U30" s="190"/>
      <c r="V30" s="27"/>
      <c r="W30" s="28" t="s">
        <v>73</v>
      </c>
      <c r="X30" s="28"/>
      <c r="Y30" s="57" t="s">
        <v>79</v>
      </c>
    </row>
    <row r="31" spans="1:47" s="56" customFormat="1" ht="15" customHeight="1" x14ac:dyDescent="0.15">
      <c r="A31" s="174"/>
      <c r="B31" s="178"/>
      <c r="C31" s="179"/>
      <c r="D31" s="179"/>
      <c r="E31" s="180"/>
      <c r="F31" s="178"/>
      <c r="G31" s="179"/>
      <c r="H31" s="180"/>
      <c r="I31" s="178"/>
      <c r="J31" s="180"/>
      <c r="K31" s="212"/>
      <c r="L31" s="212"/>
      <c r="M31" s="212"/>
      <c r="N31" s="212"/>
      <c r="O31" s="212"/>
      <c r="P31" s="212"/>
      <c r="Q31" s="212"/>
      <c r="R31" s="212"/>
      <c r="S31" s="212"/>
      <c r="T31" s="212"/>
      <c r="U31" s="213"/>
      <c r="V31" s="27" t="str">
        <f>IF(OR(V29="",X29="",V30="",X30=""),"",DATEDIF(DATE(V29,X29,1),DATE(V30,X30+1,1),"Y"))</f>
        <v/>
      </c>
      <c r="W31" s="28" t="s">
        <v>73</v>
      </c>
      <c r="X31" s="28" t="str">
        <f>IF(OR(V29="",X29="",V30="",X30=""),"",DATEDIF(DATE(V29,X29,1),DATE(V30,X30+1,1),"YM"))</f>
        <v/>
      </c>
      <c r="Y31" s="58" t="s">
        <v>75</v>
      </c>
    </row>
    <row r="32" spans="1:47" ht="15" customHeight="1" x14ac:dyDescent="0.15">
      <c r="A32" s="252" t="s">
        <v>80</v>
      </c>
      <c r="B32" s="253"/>
      <c r="C32" s="253"/>
      <c r="D32" s="253"/>
      <c r="E32" s="253"/>
      <c r="F32" s="253"/>
      <c r="G32" s="253"/>
      <c r="H32" s="253"/>
      <c r="I32" s="253"/>
      <c r="J32" s="253"/>
      <c r="K32" s="253"/>
      <c r="L32" s="253"/>
      <c r="M32" s="253"/>
      <c r="N32" s="31"/>
      <c r="O32" s="61" t="s">
        <v>77</v>
      </c>
      <c r="P32" s="31"/>
      <c r="Q32" s="250" t="s">
        <v>76</v>
      </c>
      <c r="R32" s="250"/>
      <c r="S32" s="250"/>
      <c r="T32" s="250"/>
      <c r="U32" s="250"/>
      <c r="V32" s="250"/>
      <c r="W32" s="250"/>
      <c r="X32" s="250"/>
      <c r="Y32" s="251"/>
      <c r="AP32" s="42"/>
      <c r="AQ32" s="42"/>
      <c r="AR32" s="42"/>
      <c r="AS32" s="42"/>
      <c r="AT32" s="42"/>
      <c r="AU32" s="42"/>
    </row>
    <row r="33" spans="1:71" ht="15" customHeight="1" thickBot="1" x14ac:dyDescent="0.2">
      <c r="A33" s="274" t="s">
        <v>139</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6"/>
      <c r="AP33" s="42"/>
      <c r="AQ33" s="42"/>
      <c r="AR33" s="42"/>
      <c r="AS33" s="42"/>
      <c r="AT33" s="42"/>
      <c r="AU33" s="42"/>
    </row>
    <row r="34" spans="1:71" ht="15" customHeight="1" thickBot="1" x14ac:dyDescent="0.2">
      <c r="A34" s="169" t="s">
        <v>156</v>
      </c>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1"/>
      <c r="AM34" s="42"/>
      <c r="AN34" s="42"/>
      <c r="AO34" s="42"/>
      <c r="AP34" s="42"/>
      <c r="AQ34" s="42"/>
      <c r="AR34" s="42"/>
    </row>
    <row r="35" spans="1:71" s="56" customFormat="1" ht="15" customHeight="1" x14ac:dyDescent="0.15">
      <c r="A35" s="194" t="s">
        <v>51</v>
      </c>
      <c r="B35" s="195"/>
      <c r="C35" s="196"/>
      <c r="D35" s="196"/>
      <c r="E35" s="197"/>
      <c r="F35" s="195"/>
      <c r="G35" s="196"/>
      <c r="H35" s="197"/>
      <c r="I35" s="195"/>
      <c r="J35" s="197"/>
      <c r="K35" s="277"/>
      <c r="L35" s="278"/>
      <c r="M35" s="278"/>
      <c r="N35" s="278"/>
      <c r="O35" s="278"/>
      <c r="P35" s="278"/>
      <c r="Q35" s="278"/>
      <c r="R35" s="278"/>
      <c r="S35" s="278"/>
      <c r="T35" s="278"/>
      <c r="U35" s="279"/>
      <c r="V35" s="25"/>
      <c r="W35" s="29" t="s">
        <v>73</v>
      </c>
      <c r="X35" s="26"/>
      <c r="Y35" s="55" t="s">
        <v>74</v>
      </c>
      <c r="AA35" s="59"/>
      <c r="AB35" s="59"/>
      <c r="AC35" s="59"/>
      <c r="AD35" s="59"/>
      <c r="AE35" s="59"/>
      <c r="AG35" s="59"/>
      <c r="AH35" s="59"/>
      <c r="AI35" s="59"/>
      <c r="AJ35" s="59"/>
      <c r="AK35" s="59"/>
      <c r="AL35" s="59"/>
      <c r="AM35" s="59"/>
      <c r="AN35" s="59"/>
      <c r="AO35" s="59"/>
      <c r="AP35" s="59"/>
      <c r="AQ35" s="59"/>
      <c r="AR35" s="59"/>
      <c r="AS35" s="59"/>
      <c r="AT35" s="59"/>
      <c r="AU35" s="59"/>
      <c r="AV35" s="59"/>
      <c r="AW35" s="59"/>
    </row>
    <row r="36" spans="1:71" s="56" customFormat="1" ht="15" customHeight="1" x14ac:dyDescent="0.15">
      <c r="A36" s="173"/>
      <c r="B36" s="178"/>
      <c r="C36" s="179"/>
      <c r="D36" s="179"/>
      <c r="E36" s="180"/>
      <c r="F36" s="178"/>
      <c r="G36" s="179"/>
      <c r="H36" s="180"/>
      <c r="I36" s="198"/>
      <c r="J36" s="199"/>
      <c r="K36" s="185"/>
      <c r="L36" s="186"/>
      <c r="M36" s="186"/>
      <c r="N36" s="186"/>
      <c r="O36" s="186"/>
      <c r="P36" s="186"/>
      <c r="Q36" s="186"/>
      <c r="R36" s="186"/>
      <c r="S36" s="186"/>
      <c r="T36" s="186"/>
      <c r="U36" s="187"/>
      <c r="V36" s="27"/>
      <c r="W36" s="28" t="s">
        <v>73</v>
      </c>
      <c r="X36" s="28"/>
      <c r="Y36" s="57" t="s">
        <v>79</v>
      </c>
      <c r="AA36" s="59"/>
      <c r="AB36" s="59"/>
      <c r="AC36" s="59"/>
      <c r="AD36" s="59"/>
      <c r="AE36" s="59"/>
      <c r="AG36" s="59"/>
      <c r="AH36" s="59"/>
      <c r="AI36" s="59"/>
      <c r="AJ36" s="59"/>
      <c r="AK36" s="59"/>
      <c r="AL36" s="59"/>
      <c r="AM36" s="59"/>
      <c r="AN36" s="59"/>
      <c r="AO36" s="59"/>
      <c r="AP36" s="59"/>
      <c r="AQ36" s="59"/>
      <c r="AR36" s="59"/>
      <c r="AS36" s="59"/>
      <c r="AT36" s="59"/>
      <c r="AU36" s="59"/>
      <c r="AV36" s="59"/>
      <c r="AW36" s="59"/>
    </row>
    <row r="37" spans="1:71" s="59" customFormat="1" ht="15" customHeight="1" x14ac:dyDescent="0.15">
      <c r="A37" s="174"/>
      <c r="B37" s="191"/>
      <c r="C37" s="192"/>
      <c r="D37" s="192"/>
      <c r="E37" s="192"/>
      <c r="F37" s="192"/>
      <c r="G37" s="192"/>
      <c r="H37" s="192"/>
      <c r="I37" s="192"/>
      <c r="J37" s="192"/>
      <c r="K37" s="192"/>
      <c r="L37" s="192"/>
      <c r="M37" s="192"/>
      <c r="N37" s="192"/>
      <c r="O37" s="192"/>
      <c r="P37" s="192"/>
      <c r="Q37" s="192"/>
      <c r="R37" s="192"/>
      <c r="S37" s="192"/>
      <c r="T37" s="192"/>
      <c r="U37" s="193"/>
      <c r="V37" s="89" t="str">
        <f>IF(OR(V35="",X35="",V36="",X36=""),"",DATEDIF(DATE(V35,X35,1),DATE(V36,X36+1,1),"Y"))</f>
        <v/>
      </c>
      <c r="W37" s="90" t="s">
        <v>73</v>
      </c>
      <c r="X37" s="90" t="str">
        <f>IF(OR(V35="",X35="",V36="",X36=""),"",DATEDIF(DATE(V35,X35,1),DATE(V36,X36+1,1),"YM"))</f>
        <v/>
      </c>
      <c r="Y37" s="91" t="s">
        <v>76</v>
      </c>
      <c r="AX37" s="56"/>
      <c r="AY37" s="56"/>
      <c r="AZ37" s="56"/>
      <c r="BA37" s="56"/>
      <c r="BB37" s="56"/>
      <c r="BC37" s="56"/>
      <c r="BD37" s="56"/>
      <c r="BE37" s="56"/>
      <c r="BF37" s="56"/>
      <c r="BG37" s="56"/>
      <c r="BH37" s="56"/>
      <c r="BI37" s="56"/>
      <c r="BJ37" s="56"/>
      <c r="BK37" s="56"/>
      <c r="BL37" s="56"/>
      <c r="BM37" s="56"/>
      <c r="BN37" s="56"/>
      <c r="BO37" s="56"/>
      <c r="BP37" s="56"/>
      <c r="BQ37" s="56"/>
      <c r="BR37" s="56"/>
      <c r="BS37" s="56"/>
    </row>
    <row r="38" spans="1:71" s="59" customFormat="1" ht="15" customHeight="1" x14ac:dyDescent="0.15">
      <c r="A38" s="172" t="s">
        <v>50</v>
      </c>
      <c r="B38" s="175"/>
      <c r="C38" s="176"/>
      <c r="D38" s="176"/>
      <c r="E38" s="177"/>
      <c r="F38" s="175"/>
      <c r="G38" s="176"/>
      <c r="H38" s="177"/>
      <c r="I38" s="175"/>
      <c r="J38" s="177"/>
      <c r="K38" s="185"/>
      <c r="L38" s="186"/>
      <c r="M38" s="186"/>
      <c r="N38" s="186"/>
      <c r="O38" s="186"/>
      <c r="P38" s="186"/>
      <c r="Q38" s="186"/>
      <c r="R38" s="186"/>
      <c r="S38" s="186"/>
      <c r="T38" s="186"/>
      <c r="U38" s="187"/>
      <c r="V38" s="27"/>
      <c r="W38" s="28" t="s">
        <v>73</v>
      </c>
      <c r="X38" s="28"/>
      <c r="Y38" s="57" t="s">
        <v>74</v>
      </c>
      <c r="BI38" s="56"/>
      <c r="BJ38" s="56"/>
      <c r="BK38" s="56"/>
      <c r="BL38" s="56"/>
      <c r="BM38" s="56"/>
      <c r="BN38" s="56"/>
      <c r="BO38" s="56"/>
      <c r="BP38" s="56"/>
      <c r="BQ38" s="56"/>
      <c r="BR38" s="56"/>
      <c r="BS38" s="56"/>
    </row>
    <row r="39" spans="1:71" s="59" customFormat="1" ht="15" customHeight="1" x14ac:dyDescent="0.15">
      <c r="A39" s="173"/>
      <c r="B39" s="178"/>
      <c r="C39" s="179"/>
      <c r="D39" s="179"/>
      <c r="E39" s="180"/>
      <c r="F39" s="178"/>
      <c r="G39" s="179"/>
      <c r="H39" s="180"/>
      <c r="I39" s="198"/>
      <c r="J39" s="199"/>
      <c r="K39" s="188"/>
      <c r="L39" s="189"/>
      <c r="M39" s="189"/>
      <c r="N39" s="189"/>
      <c r="O39" s="189"/>
      <c r="P39" s="189"/>
      <c r="Q39" s="189"/>
      <c r="R39" s="189"/>
      <c r="S39" s="189"/>
      <c r="T39" s="189"/>
      <c r="U39" s="190"/>
      <c r="V39" s="27"/>
      <c r="W39" s="28" t="s">
        <v>73</v>
      </c>
      <c r="X39" s="28"/>
      <c r="Y39" s="57" t="s">
        <v>79</v>
      </c>
      <c r="BI39" s="56"/>
      <c r="BJ39" s="56"/>
      <c r="BK39" s="56"/>
      <c r="BL39" s="56"/>
      <c r="BM39" s="56"/>
      <c r="BN39" s="56"/>
      <c r="BO39" s="56"/>
      <c r="BP39" s="56"/>
      <c r="BQ39" s="56"/>
      <c r="BR39" s="56"/>
      <c r="BS39" s="56"/>
    </row>
    <row r="40" spans="1:71" s="59" customFormat="1" ht="15" customHeight="1" x14ac:dyDescent="0.15">
      <c r="A40" s="174"/>
      <c r="B40" s="191"/>
      <c r="C40" s="192"/>
      <c r="D40" s="192"/>
      <c r="E40" s="192"/>
      <c r="F40" s="192"/>
      <c r="G40" s="192"/>
      <c r="H40" s="192"/>
      <c r="I40" s="192"/>
      <c r="J40" s="192"/>
      <c r="K40" s="192"/>
      <c r="L40" s="192"/>
      <c r="M40" s="192"/>
      <c r="N40" s="192"/>
      <c r="O40" s="192"/>
      <c r="P40" s="192"/>
      <c r="Q40" s="192"/>
      <c r="R40" s="192"/>
      <c r="S40" s="192"/>
      <c r="T40" s="192"/>
      <c r="U40" s="193"/>
      <c r="V40" s="89" t="str">
        <f>IF(OR(V38="",X38="",V39="",X39=""),"",DATEDIF(DATE(V38,X38,1),DATE(V39,X39+1,1),"Y"))</f>
        <v/>
      </c>
      <c r="W40" s="90" t="s">
        <v>73</v>
      </c>
      <c r="X40" s="90" t="str">
        <f>IF(OR(V38="",X38="",V39="",X39=""),"",DATEDIF(DATE(V38,X38,1),DATE(V39,X39+1,1),"YM"))</f>
        <v/>
      </c>
      <c r="Y40" s="91" t="s">
        <v>75</v>
      </c>
    </row>
    <row r="41" spans="1:71" s="59" customFormat="1" ht="15" customHeight="1" x14ac:dyDescent="0.15">
      <c r="A41" s="172" t="s">
        <v>71</v>
      </c>
      <c r="B41" s="175"/>
      <c r="C41" s="176"/>
      <c r="D41" s="176"/>
      <c r="E41" s="177"/>
      <c r="F41" s="175"/>
      <c r="G41" s="176"/>
      <c r="H41" s="177"/>
      <c r="I41" s="181"/>
      <c r="J41" s="182"/>
      <c r="K41" s="185"/>
      <c r="L41" s="186"/>
      <c r="M41" s="186"/>
      <c r="N41" s="186"/>
      <c r="O41" s="186"/>
      <c r="P41" s="186"/>
      <c r="Q41" s="186"/>
      <c r="R41" s="186"/>
      <c r="S41" s="186"/>
      <c r="T41" s="186"/>
      <c r="U41" s="187"/>
      <c r="V41" s="27"/>
      <c r="W41" s="28" t="s">
        <v>73</v>
      </c>
      <c r="X41" s="28"/>
      <c r="Y41" s="57" t="s">
        <v>74</v>
      </c>
      <c r="BI41" s="56"/>
      <c r="BJ41" s="56"/>
      <c r="BK41" s="56"/>
      <c r="BL41" s="56"/>
      <c r="BM41" s="56"/>
      <c r="BN41" s="56"/>
      <c r="BO41" s="56"/>
      <c r="BP41" s="56"/>
      <c r="BQ41" s="56"/>
      <c r="BR41" s="56"/>
      <c r="BS41" s="56"/>
    </row>
    <row r="42" spans="1:71" s="59" customFormat="1" ht="15" customHeight="1" x14ac:dyDescent="0.15">
      <c r="A42" s="173"/>
      <c r="B42" s="178"/>
      <c r="C42" s="179"/>
      <c r="D42" s="179"/>
      <c r="E42" s="180"/>
      <c r="F42" s="178"/>
      <c r="G42" s="179"/>
      <c r="H42" s="180"/>
      <c r="I42" s="183"/>
      <c r="J42" s="184"/>
      <c r="K42" s="188"/>
      <c r="L42" s="189"/>
      <c r="M42" s="189"/>
      <c r="N42" s="189"/>
      <c r="O42" s="189"/>
      <c r="P42" s="189"/>
      <c r="Q42" s="189"/>
      <c r="R42" s="189"/>
      <c r="S42" s="189"/>
      <c r="T42" s="189"/>
      <c r="U42" s="190"/>
      <c r="V42" s="27"/>
      <c r="W42" s="28" t="s">
        <v>73</v>
      </c>
      <c r="X42" s="28"/>
      <c r="Y42" s="57" t="s">
        <v>79</v>
      </c>
      <c r="BI42" s="56"/>
      <c r="BJ42" s="56"/>
      <c r="BK42" s="56"/>
      <c r="BL42" s="56"/>
      <c r="BM42" s="56"/>
      <c r="BN42" s="56"/>
      <c r="BO42" s="56"/>
      <c r="BP42" s="56"/>
      <c r="BQ42" s="56"/>
      <c r="BR42" s="56"/>
      <c r="BS42" s="56"/>
    </row>
    <row r="43" spans="1:71" s="59" customFormat="1" ht="15" customHeight="1" x14ac:dyDescent="0.15">
      <c r="A43" s="174"/>
      <c r="B43" s="191"/>
      <c r="C43" s="192"/>
      <c r="D43" s="192"/>
      <c r="E43" s="192"/>
      <c r="F43" s="192"/>
      <c r="G43" s="192"/>
      <c r="H43" s="192"/>
      <c r="I43" s="192"/>
      <c r="J43" s="192"/>
      <c r="K43" s="192"/>
      <c r="L43" s="192"/>
      <c r="M43" s="192"/>
      <c r="N43" s="192"/>
      <c r="O43" s="192"/>
      <c r="P43" s="192"/>
      <c r="Q43" s="192"/>
      <c r="R43" s="192"/>
      <c r="S43" s="192"/>
      <c r="T43" s="192"/>
      <c r="U43" s="193"/>
      <c r="V43" s="89" t="str">
        <f>IF(OR(V41="",X41="",V42="",X42=""),"",DATEDIF(DATE(V41,X41,1),DATE(V42,X42+1,1),"Y"))</f>
        <v/>
      </c>
      <c r="W43" s="90" t="s">
        <v>73</v>
      </c>
      <c r="X43" s="90" t="str">
        <f>IF(OR(V41="",X41="",V42="",X42=""),"",DATEDIF(DATE(V41,X41,1),DATE(V42,X42+1,1),"YM"))</f>
        <v/>
      </c>
      <c r="Y43" s="91" t="s">
        <v>75</v>
      </c>
    </row>
    <row r="44" spans="1:71" s="59" customFormat="1" ht="15" customHeight="1" x14ac:dyDescent="0.15">
      <c r="A44" s="172" t="s">
        <v>166</v>
      </c>
      <c r="B44" s="175"/>
      <c r="C44" s="176"/>
      <c r="D44" s="176"/>
      <c r="E44" s="177"/>
      <c r="F44" s="175"/>
      <c r="G44" s="176"/>
      <c r="H44" s="177"/>
      <c r="I44" s="181"/>
      <c r="J44" s="182"/>
      <c r="K44" s="185"/>
      <c r="L44" s="186"/>
      <c r="M44" s="186"/>
      <c r="N44" s="186"/>
      <c r="O44" s="186"/>
      <c r="P44" s="186"/>
      <c r="Q44" s="186"/>
      <c r="R44" s="186"/>
      <c r="S44" s="186"/>
      <c r="T44" s="186"/>
      <c r="U44" s="187"/>
      <c r="V44" s="27"/>
      <c r="W44" s="28" t="s">
        <v>73</v>
      </c>
      <c r="X44" s="28"/>
      <c r="Y44" s="57" t="s">
        <v>74</v>
      </c>
      <c r="BI44" s="56"/>
      <c r="BJ44" s="56"/>
      <c r="BK44" s="56"/>
      <c r="BL44" s="56"/>
      <c r="BM44" s="56"/>
      <c r="BN44" s="56"/>
      <c r="BO44" s="56"/>
      <c r="BP44" s="56"/>
      <c r="BQ44" s="56"/>
      <c r="BR44" s="56"/>
      <c r="BS44" s="56"/>
    </row>
    <row r="45" spans="1:71" s="59" customFormat="1" ht="15" customHeight="1" x14ac:dyDescent="0.15">
      <c r="A45" s="173"/>
      <c r="B45" s="178"/>
      <c r="C45" s="179"/>
      <c r="D45" s="179"/>
      <c r="E45" s="180"/>
      <c r="F45" s="178"/>
      <c r="G45" s="179"/>
      <c r="H45" s="180"/>
      <c r="I45" s="183"/>
      <c r="J45" s="184"/>
      <c r="K45" s="188"/>
      <c r="L45" s="189"/>
      <c r="M45" s="189"/>
      <c r="N45" s="189"/>
      <c r="O45" s="189"/>
      <c r="P45" s="189"/>
      <c r="Q45" s="189"/>
      <c r="R45" s="189"/>
      <c r="S45" s="189"/>
      <c r="T45" s="189"/>
      <c r="U45" s="190"/>
      <c r="V45" s="27"/>
      <c r="W45" s="28" t="s">
        <v>73</v>
      </c>
      <c r="X45" s="28"/>
      <c r="Y45" s="57" t="s">
        <v>79</v>
      </c>
      <c r="BI45" s="56"/>
      <c r="BJ45" s="56"/>
      <c r="BK45" s="56"/>
      <c r="BL45" s="56"/>
      <c r="BM45" s="56"/>
      <c r="BN45" s="56"/>
      <c r="BO45" s="56"/>
      <c r="BP45" s="56"/>
      <c r="BQ45" s="56"/>
      <c r="BR45" s="56"/>
      <c r="BS45" s="56"/>
    </row>
    <row r="46" spans="1:71" s="59" customFormat="1" ht="15" customHeight="1" x14ac:dyDescent="0.15">
      <c r="A46" s="174"/>
      <c r="B46" s="191"/>
      <c r="C46" s="192"/>
      <c r="D46" s="192"/>
      <c r="E46" s="192"/>
      <c r="F46" s="192"/>
      <c r="G46" s="192"/>
      <c r="H46" s="192"/>
      <c r="I46" s="192"/>
      <c r="J46" s="192"/>
      <c r="K46" s="192"/>
      <c r="L46" s="192"/>
      <c r="M46" s="192"/>
      <c r="N46" s="192"/>
      <c r="O46" s="192"/>
      <c r="P46" s="192"/>
      <c r="Q46" s="192"/>
      <c r="R46" s="192"/>
      <c r="S46" s="192"/>
      <c r="T46" s="192"/>
      <c r="U46" s="193"/>
      <c r="V46" s="89" t="str">
        <f>IF(OR(V44="",X44="",V45="",X45=""),"",DATEDIF(DATE(V44,X44,1),DATE(V45,X45+1,1),"Y"))</f>
        <v/>
      </c>
      <c r="W46" s="90" t="s">
        <v>73</v>
      </c>
      <c r="X46" s="90" t="str">
        <f>IF(OR(V44="",X44="",V45="",X45=""),"",DATEDIF(DATE(V44,X44,1),DATE(V45,X45+1,1),"YM"))</f>
        <v/>
      </c>
      <c r="Y46" s="91" t="s">
        <v>75</v>
      </c>
    </row>
    <row r="47" spans="1:71" ht="15" customHeight="1" thickBot="1" x14ac:dyDescent="0.2">
      <c r="A47" s="274" t="s">
        <v>168</v>
      </c>
      <c r="B47" s="275"/>
      <c r="C47" s="275"/>
      <c r="D47" s="275"/>
      <c r="E47" s="275"/>
      <c r="F47" s="275"/>
      <c r="G47" s="275"/>
      <c r="H47" s="275"/>
      <c r="I47" s="275"/>
      <c r="J47" s="275"/>
      <c r="K47" s="275"/>
      <c r="L47" s="275"/>
      <c r="M47" s="275"/>
      <c r="N47" s="275"/>
      <c r="O47" s="275"/>
      <c r="P47" s="275"/>
      <c r="Q47" s="275"/>
      <c r="R47" s="275"/>
      <c r="S47" s="275"/>
      <c r="T47" s="275"/>
      <c r="U47" s="275"/>
      <c r="V47" s="275"/>
      <c r="W47" s="275"/>
      <c r="X47" s="275"/>
      <c r="Y47" s="276"/>
      <c r="AP47" s="42"/>
      <c r="AQ47" s="42"/>
      <c r="AR47" s="42"/>
      <c r="AS47" s="42"/>
      <c r="AT47" s="42"/>
      <c r="AU47" s="42"/>
    </row>
    <row r="48" spans="1:71" s="42" customFormat="1" ht="15" customHeight="1" thickBot="1" x14ac:dyDescent="0.2">
      <c r="A48" s="143" t="s">
        <v>49</v>
      </c>
      <c r="B48" s="144"/>
      <c r="C48" s="144"/>
      <c r="D48" s="144"/>
      <c r="E48" s="144"/>
      <c r="F48" s="144"/>
      <c r="G48" s="144"/>
      <c r="H48" s="144"/>
      <c r="I48" s="144"/>
      <c r="J48" s="144"/>
      <c r="K48" s="144"/>
      <c r="L48" s="144"/>
      <c r="M48" s="144"/>
      <c r="N48" s="30"/>
      <c r="O48" s="62" t="s">
        <v>77</v>
      </c>
      <c r="P48" s="30"/>
      <c r="Q48" s="141" t="s">
        <v>76</v>
      </c>
      <c r="R48" s="141"/>
      <c r="S48" s="141"/>
      <c r="T48" s="141"/>
      <c r="U48" s="141"/>
      <c r="V48" s="141"/>
      <c r="W48" s="141"/>
      <c r="X48" s="141"/>
      <c r="Y48" s="142"/>
    </row>
    <row r="49" spans="1:49" s="42" customFormat="1" ht="9.9499999999999993" customHeight="1" thickTop="1" x14ac:dyDescent="0.1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AA49" s="46"/>
    </row>
    <row r="50" spans="1:49" s="42" customFormat="1" ht="15" customHeight="1" x14ac:dyDescent="0.15">
      <c r="C50" s="43" t="s">
        <v>48</v>
      </c>
    </row>
    <row r="51" spans="1:49" s="42" customFormat="1" ht="15" customHeight="1" x14ac:dyDescent="0.15">
      <c r="C51" s="44">
        <v>2025</v>
      </c>
      <c r="D51" s="45" t="s">
        <v>138</v>
      </c>
      <c r="E51" s="40"/>
      <c r="F51" s="60" t="s">
        <v>136</v>
      </c>
      <c r="G51" s="40"/>
      <c r="H51" s="60" t="s">
        <v>137</v>
      </c>
      <c r="I51" s="46"/>
      <c r="J51" s="46"/>
      <c r="K51" s="46"/>
      <c r="L51" s="46"/>
      <c r="M51" s="46"/>
      <c r="N51" s="46"/>
      <c r="O51" s="46"/>
      <c r="P51" s="46"/>
      <c r="Q51" s="46"/>
      <c r="R51" s="46"/>
      <c r="S51" s="46"/>
      <c r="T51" s="46"/>
      <c r="U51" s="46"/>
      <c r="V51" s="46"/>
      <c r="W51" s="46"/>
      <c r="X51" s="46"/>
      <c r="Y51" s="46"/>
      <c r="Z51" s="46"/>
    </row>
    <row r="52" spans="1:49" s="42" customFormat="1" ht="15" customHeight="1" x14ac:dyDescent="0.15">
      <c r="G52" s="47" t="s">
        <v>47</v>
      </c>
      <c r="I52" s="43" t="s">
        <v>46</v>
      </c>
      <c r="M52" s="248" t="str">
        <f>IF(①受験申込書!D5&amp;①受験申込書!I5="","",①受験申込書!D5&amp;"　"&amp;①受験申込書!I5)</f>
        <v/>
      </c>
      <c r="N52" s="248"/>
      <c r="O52" s="248"/>
      <c r="P52" s="248"/>
      <c r="Q52" s="248"/>
      <c r="R52" s="248"/>
      <c r="S52" s="248"/>
      <c r="T52" s="248"/>
      <c r="U52" s="248"/>
      <c r="V52" s="47" t="s">
        <v>42</v>
      </c>
    </row>
    <row r="53" spans="1:49" s="42" customFormat="1" ht="9.9499999999999993" customHeight="1" x14ac:dyDescent="0.15">
      <c r="C53" s="48"/>
      <c r="AA53" s="46"/>
    </row>
    <row r="54" spans="1:49" s="42" customFormat="1" ht="15" customHeight="1" x14ac:dyDescent="0.15">
      <c r="C54" s="43" t="s">
        <v>45</v>
      </c>
      <c r="AA54" s="49"/>
    </row>
    <row r="55" spans="1:49" s="42" customFormat="1" ht="15" customHeight="1" x14ac:dyDescent="0.15">
      <c r="C55" s="44">
        <v>2025</v>
      </c>
      <c r="D55" s="45" t="s">
        <v>138</v>
      </c>
      <c r="E55" s="40"/>
      <c r="F55" s="60" t="s">
        <v>136</v>
      </c>
      <c r="G55" s="40"/>
      <c r="H55" s="60" t="s">
        <v>137</v>
      </c>
      <c r="I55" s="46"/>
      <c r="J55" s="46"/>
      <c r="K55" s="46"/>
      <c r="L55" s="46"/>
      <c r="M55" s="46"/>
      <c r="N55" s="46"/>
      <c r="O55" s="46"/>
      <c r="P55" s="46"/>
      <c r="Q55" s="46"/>
      <c r="R55" s="46"/>
      <c r="S55" s="46"/>
      <c r="T55" s="46"/>
      <c r="U55" s="46"/>
      <c r="V55" s="46"/>
      <c r="W55" s="46"/>
      <c r="X55" s="46"/>
      <c r="Y55" s="46"/>
      <c r="Z55" s="46"/>
      <c r="AA55" s="50"/>
    </row>
    <row r="56" spans="1:49" s="42" customFormat="1" ht="15" customHeight="1" x14ac:dyDescent="0.15">
      <c r="G56" s="43" t="s">
        <v>44</v>
      </c>
      <c r="I56" s="47" t="s">
        <v>43</v>
      </c>
      <c r="L56" s="46"/>
      <c r="M56" s="246"/>
      <c r="N56" s="247"/>
      <c r="O56" s="247"/>
      <c r="P56" s="247"/>
      <c r="Q56" s="247"/>
      <c r="R56" s="247"/>
      <c r="S56" s="247"/>
      <c r="T56" s="247"/>
      <c r="U56" s="247"/>
      <c r="W56" s="49"/>
      <c r="X56" s="49"/>
      <c r="Y56" s="49"/>
      <c r="Z56" s="49"/>
    </row>
    <row r="57" spans="1:49" s="42" customFormat="1" ht="15" customHeight="1" x14ac:dyDescent="0.15">
      <c r="I57" s="43" t="s">
        <v>135</v>
      </c>
      <c r="L57" s="46"/>
      <c r="M57" s="247"/>
      <c r="N57" s="247"/>
      <c r="O57" s="247"/>
      <c r="P57" s="247"/>
      <c r="Q57" s="247"/>
      <c r="R57" s="247"/>
      <c r="S57" s="247"/>
      <c r="T57" s="247"/>
      <c r="U57" s="247"/>
      <c r="V57" s="47" t="s">
        <v>42</v>
      </c>
      <c r="W57" s="50"/>
      <c r="X57" s="50"/>
      <c r="Y57" s="50"/>
      <c r="Z57" s="50"/>
    </row>
    <row r="58" spans="1:49" s="42" customFormat="1" ht="9.9499999999999993" customHeight="1" x14ac:dyDescent="0.2">
      <c r="C58" s="51"/>
    </row>
    <row r="59" spans="1:49" s="42" customFormat="1" ht="15" customHeight="1" x14ac:dyDescent="0.15">
      <c r="C59" s="52" t="s">
        <v>41</v>
      </c>
    </row>
    <row r="60" spans="1:49" s="42" customFormat="1" ht="15" customHeight="1" x14ac:dyDescent="0.15">
      <c r="C60" s="52" t="s">
        <v>72</v>
      </c>
      <c r="AO60" s="50"/>
      <c r="AP60" s="50"/>
      <c r="AQ60" s="50"/>
      <c r="AR60" s="50"/>
      <c r="AS60" s="50"/>
      <c r="AT60" s="50"/>
    </row>
    <row r="61" spans="1:49" s="42" customFormat="1" ht="15" customHeight="1" x14ac:dyDescent="0.15">
      <c r="C61" s="52"/>
      <c r="AO61" s="50"/>
      <c r="AP61" s="50"/>
      <c r="AQ61" s="50"/>
      <c r="AR61" s="50"/>
      <c r="AS61" s="50"/>
      <c r="AT61" s="50"/>
    </row>
    <row r="62" spans="1:49" s="42" customFormat="1" ht="15" customHeight="1" x14ac:dyDescent="0.15">
      <c r="C62" s="52"/>
    </row>
    <row r="63" spans="1:49" s="42" customFormat="1" ht="15" customHeight="1" x14ac:dyDescent="0.15">
      <c r="L63" s="53"/>
      <c r="AA63" s="50" t="s">
        <v>82</v>
      </c>
      <c r="AB63" s="50"/>
      <c r="AC63" s="50"/>
      <c r="AD63" s="50"/>
      <c r="AE63" s="50"/>
      <c r="AG63" s="50"/>
      <c r="AH63" s="50"/>
      <c r="AI63" s="50"/>
      <c r="AJ63" s="50"/>
      <c r="AK63" s="50"/>
      <c r="AL63" s="50"/>
      <c r="AM63" s="50"/>
      <c r="AN63" s="50"/>
      <c r="AO63" s="50"/>
      <c r="AP63" s="50"/>
      <c r="AQ63" s="50"/>
      <c r="AR63" s="50"/>
      <c r="AS63" s="50"/>
      <c r="AT63" s="50"/>
      <c r="AU63" s="50"/>
      <c r="AV63" s="50"/>
      <c r="AW63" s="50"/>
    </row>
    <row r="64" spans="1:49" s="42" customFormat="1" ht="15" customHeight="1" x14ac:dyDescent="0.15">
      <c r="AA64" s="50" t="s">
        <v>83</v>
      </c>
      <c r="AB64" s="50"/>
      <c r="AC64" s="50"/>
      <c r="AD64" s="50"/>
      <c r="AE64" s="50"/>
      <c r="AG64" s="50"/>
      <c r="AH64" s="50"/>
      <c r="AI64" s="50"/>
      <c r="AJ64" s="50"/>
      <c r="AK64" s="50"/>
      <c r="AL64" s="50"/>
      <c r="AM64" s="50"/>
      <c r="AN64" s="50"/>
      <c r="AO64" s="50"/>
      <c r="AP64" s="50"/>
      <c r="AQ64" s="50"/>
      <c r="AR64" s="50"/>
      <c r="AS64" s="50"/>
      <c r="AT64" s="50"/>
      <c r="AU64" s="50"/>
      <c r="AV64" s="50"/>
      <c r="AW64" s="50"/>
    </row>
    <row r="65" spans="27:71" ht="15" customHeight="1" x14ac:dyDescent="0.15">
      <c r="AA65" s="50" t="s">
        <v>84</v>
      </c>
      <c r="AX65" s="42"/>
      <c r="AY65" s="42"/>
      <c r="AZ65" s="42"/>
      <c r="BA65" s="42"/>
      <c r="BB65" s="42"/>
      <c r="BC65" s="42"/>
      <c r="BD65" s="42"/>
      <c r="BE65" s="42"/>
      <c r="BF65" s="42"/>
      <c r="BG65" s="42"/>
      <c r="BH65" s="42"/>
      <c r="BI65" s="42"/>
      <c r="BJ65" s="42"/>
      <c r="BK65" s="42"/>
      <c r="BL65" s="42"/>
      <c r="BM65" s="42"/>
      <c r="BN65" s="42"/>
      <c r="BO65" s="42"/>
      <c r="BP65" s="42"/>
      <c r="BQ65" s="42"/>
      <c r="BR65" s="42"/>
      <c r="BS65" s="42"/>
    </row>
    <row r="66" spans="27:71" ht="15" customHeight="1" x14ac:dyDescent="0.15">
      <c r="AA66" s="50" t="s">
        <v>85</v>
      </c>
      <c r="BI66" s="42"/>
      <c r="BJ66" s="42"/>
      <c r="BK66" s="42"/>
      <c r="BL66" s="42"/>
      <c r="BM66" s="42"/>
      <c r="BN66" s="42"/>
      <c r="BO66" s="42"/>
      <c r="BP66" s="42"/>
      <c r="BQ66" s="42"/>
      <c r="BR66" s="42"/>
      <c r="BS66" s="42"/>
    </row>
    <row r="67" spans="27:71" ht="15" customHeight="1" x14ac:dyDescent="0.15">
      <c r="AA67" s="50" t="s">
        <v>86</v>
      </c>
      <c r="BI67" s="42"/>
      <c r="BJ67" s="42"/>
      <c r="BK67" s="42"/>
      <c r="BL67" s="42"/>
      <c r="BM67" s="42"/>
      <c r="BN67" s="42"/>
      <c r="BO67" s="42"/>
      <c r="BP67" s="42"/>
      <c r="BQ67" s="42"/>
      <c r="BR67" s="42"/>
      <c r="BS67" s="42"/>
    </row>
    <row r="68" spans="27:71" ht="15" customHeight="1" x14ac:dyDescent="0.15">
      <c r="AA68" s="50" t="s">
        <v>87</v>
      </c>
    </row>
    <row r="69" spans="27:71" ht="15" customHeight="1" x14ac:dyDescent="0.15">
      <c r="AA69" s="50" t="s">
        <v>88</v>
      </c>
    </row>
    <row r="70" spans="27:71" ht="15" customHeight="1" x14ac:dyDescent="0.15">
      <c r="AA70" s="50" t="s">
        <v>89</v>
      </c>
    </row>
    <row r="71" spans="27:71" ht="15" customHeight="1" x14ac:dyDescent="0.15">
      <c r="AA71" s="50" t="s">
        <v>90</v>
      </c>
    </row>
    <row r="72" spans="27:71" ht="15" customHeight="1" x14ac:dyDescent="0.15">
      <c r="AA72" s="50" t="s">
        <v>91</v>
      </c>
    </row>
    <row r="73" spans="27:71" ht="15" customHeight="1" x14ac:dyDescent="0.15">
      <c r="AA73" s="50" t="s">
        <v>92</v>
      </c>
    </row>
    <row r="74" spans="27:71" ht="15" customHeight="1" x14ac:dyDescent="0.15">
      <c r="AA74" s="42" t="s">
        <v>93</v>
      </c>
    </row>
    <row r="75" spans="27:71" ht="15" customHeight="1" x14ac:dyDescent="0.15">
      <c r="AA75" s="42" t="s">
        <v>94</v>
      </c>
    </row>
    <row r="76" spans="27:71" ht="15" customHeight="1" x14ac:dyDescent="0.15">
      <c r="AA76" s="42" t="s">
        <v>95</v>
      </c>
    </row>
    <row r="77" spans="27:71" ht="15" customHeight="1" x14ac:dyDescent="0.15">
      <c r="AA77" s="42" t="s">
        <v>96</v>
      </c>
    </row>
    <row r="78" spans="27:71" ht="15" customHeight="1" x14ac:dyDescent="0.15">
      <c r="AA78" s="42" t="s">
        <v>97</v>
      </c>
    </row>
    <row r="79" spans="27:71" ht="15" customHeight="1" x14ac:dyDescent="0.15">
      <c r="AA79" s="42" t="s">
        <v>98</v>
      </c>
    </row>
    <row r="80" spans="27:71" ht="15" customHeight="1" x14ac:dyDescent="0.15">
      <c r="AA80" s="42" t="s">
        <v>99</v>
      </c>
    </row>
    <row r="81" spans="27:27" ht="15" customHeight="1" x14ac:dyDescent="0.15">
      <c r="AA81" s="42" t="s">
        <v>100</v>
      </c>
    </row>
    <row r="82" spans="27:27" ht="15" customHeight="1" x14ac:dyDescent="0.15">
      <c r="AA82" s="42" t="s">
        <v>101</v>
      </c>
    </row>
    <row r="83" spans="27:27" ht="15" customHeight="1" x14ac:dyDescent="0.15">
      <c r="AA83" s="42" t="s">
        <v>102</v>
      </c>
    </row>
    <row r="84" spans="27:27" ht="15" customHeight="1" x14ac:dyDescent="0.15">
      <c r="AA84" s="42" t="s">
        <v>103</v>
      </c>
    </row>
    <row r="85" spans="27:27" ht="15" customHeight="1" x14ac:dyDescent="0.15">
      <c r="AA85" s="50" t="s">
        <v>104</v>
      </c>
    </row>
    <row r="86" spans="27:27" ht="15" customHeight="1" x14ac:dyDescent="0.15">
      <c r="AA86" s="50" t="s">
        <v>105</v>
      </c>
    </row>
    <row r="87" spans="27:27" ht="15" customHeight="1" x14ac:dyDescent="0.15">
      <c r="AA87" s="50" t="s">
        <v>106</v>
      </c>
    </row>
    <row r="88" spans="27:27" ht="15" customHeight="1" x14ac:dyDescent="0.15"/>
    <row r="89" spans="27:27" ht="15" customHeight="1" x14ac:dyDescent="0.15">
      <c r="AA89" s="50" t="s">
        <v>40</v>
      </c>
    </row>
    <row r="90" spans="27:27" ht="15" customHeight="1" x14ac:dyDescent="0.15">
      <c r="AA90" s="50" t="s">
        <v>107</v>
      </c>
    </row>
    <row r="91" spans="27:27" ht="15" customHeight="1" x14ac:dyDescent="0.15">
      <c r="AA91" s="50" t="s">
        <v>108</v>
      </c>
    </row>
    <row r="92" spans="27:27" ht="15" customHeight="1" x14ac:dyDescent="0.15">
      <c r="AA92" s="50" t="s">
        <v>109</v>
      </c>
    </row>
    <row r="93" spans="27:27" ht="15" customHeight="1" x14ac:dyDescent="0.15">
      <c r="AA93" s="50" t="s">
        <v>110</v>
      </c>
    </row>
    <row r="94" spans="27:27" ht="15" customHeight="1" x14ac:dyDescent="0.15">
      <c r="AA94" s="42" t="s">
        <v>111</v>
      </c>
    </row>
    <row r="95" spans="27:27" ht="15" customHeight="1" x14ac:dyDescent="0.15">
      <c r="AA95" s="42" t="s">
        <v>112</v>
      </c>
    </row>
    <row r="96" spans="27:27" ht="15" customHeight="1" x14ac:dyDescent="0.15">
      <c r="AA96" s="42" t="s">
        <v>113</v>
      </c>
    </row>
    <row r="97" spans="27:27" ht="15" customHeight="1" x14ac:dyDescent="0.15">
      <c r="AA97" s="42" t="s">
        <v>114</v>
      </c>
    </row>
    <row r="98" spans="27:27" ht="15" customHeight="1" x14ac:dyDescent="0.15">
      <c r="AA98" s="42" t="s">
        <v>115</v>
      </c>
    </row>
    <row r="99" spans="27:27" ht="15" customHeight="1" x14ac:dyDescent="0.15">
      <c r="AA99" s="42" t="s">
        <v>116</v>
      </c>
    </row>
    <row r="100" spans="27:27" ht="15" customHeight="1" x14ac:dyDescent="0.15">
      <c r="AA100" s="42" t="s">
        <v>117</v>
      </c>
    </row>
    <row r="101" spans="27:27" ht="15" customHeight="1" x14ac:dyDescent="0.15">
      <c r="AA101" s="42" t="s">
        <v>118</v>
      </c>
    </row>
    <row r="102" spans="27:27" ht="15" customHeight="1" x14ac:dyDescent="0.15">
      <c r="AA102" s="42" t="s">
        <v>119</v>
      </c>
    </row>
    <row r="103" spans="27:27" ht="15" customHeight="1" x14ac:dyDescent="0.15">
      <c r="AA103" s="42" t="s">
        <v>120</v>
      </c>
    </row>
    <row r="104" spans="27:27" ht="15" customHeight="1" x14ac:dyDescent="0.15">
      <c r="AA104" s="42" t="s">
        <v>39</v>
      </c>
    </row>
    <row r="105" spans="27:27" ht="15" customHeight="1" x14ac:dyDescent="0.15">
      <c r="AA105" s="42" t="s">
        <v>38</v>
      </c>
    </row>
    <row r="106" spans="27:27" ht="15" customHeight="1" x14ac:dyDescent="0.15">
      <c r="AA106" s="42" t="s">
        <v>37</v>
      </c>
    </row>
    <row r="107" spans="27:27" ht="15" customHeight="1" x14ac:dyDescent="0.15">
      <c r="AA107" s="42" t="s">
        <v>36</v>
      </c>
    </row>
    <row r="108" spans="27:27" ht="15" customHeight="1" x14ac:dyDescent="0.15">
      <c r="AA108" s="42" t="s">
        <v>35</v>
      </c>
    </row>
    <row r="109" spans="27:27" ht="15" customHeight="1" x14ac:dyDescent="0.15">
      <c r="AA109" s="42" t="s">
        <v>34</v>
      </c>
    </row>
    <row r="110" spans="27:27" ht="15" customHeight="1" x14ac:dyDescent="0.15">
      <c r="AA110" s="42" t="s">
        <v>33</v>
      </c>
    </row>
    <row r="111" spans="27:27" ht="15" customHeight="1" x14ac:dyDescent="0.15">
      <c r="AA111" s="50" t="s">
        <v>32</v>
      </c>
    </row>
    <row r="112" spans="27:27" ht="15" customHeight="1" x14ac:dyDescent="0.15">
      <c r="AA112" s="50" t="s">
        <v>31</v>
      </c>
    </row>
    <row r="113" spans="27:27" ht="15" customHeight="1" x14ac:dyDescent="0.15">
      <c r="AA113" s="50" t="s">
        <v>30</v>
      </c>
    </row>
    <row r="114" spans="27:27" ht="15" customHeight="1" x14ac:dyDescent="0.15">
      <c r="AA114" s="50" t="s">
        <v>29</v>
      </c>
    </row>
    <row r="115" spans="27:27" ht="15" customHeight="1" x14ac:dyDescent="0.15">
      <c r="AA115" s="42" t="s">
        <v>28</v>
      </c>
    </row>
    <row r="116" spans="27:27" ht="15" customHeight="1" x14ac:dyDescent="0.15">
      <c r="AA116" s="42" t="s">
        <v>27</v>
      </c>
    </row>
    <row r="117" spans="27:27" ht="15" customHeight="1" x14ac:dyDescent="0.15">
      <c r="AA117" s="50" t="s">
        <v>26</v>
      </c>
    </row>
    <row r="118" spans="27:27" ht="15" customHeight="1" x14ac:dyDescent="0.15">
      <c r="AA118" s="50" t="s">
        <v>25</v>
      </c>
    </row>
    <row r="119" spans="27:27" ht="15" customHeight="1" x14ac:dyDescent="0.15">
      <c r="AA119" s="50" t="s">
        <v>24</v>
      </c>
    </row>
    <row r="120" spans="27:27" ht="15" customHeight="1" x14ac:dyDescent="0.15"/>
    <row r="121" spans="27:27" ht="15" customHeight="1" x14ac:dyDescent="0.15"/>
    <row r="122" spans="27:27" ht="15" customHeight="1" x14ac:dyDescent="0.15"/>
    <row r="123" spans="27:27" ht="15" customHeight="1" x14ac:dyDescent="0.15"/>
    <row r="124" spans="27:27" ht="15" customHeight="1" x14ac:dyDescent="0.15"/>
    <row r="125" spans="27:27" ht="15" customHeight="1" x14ac:dyDescent="0.15"/>
    <row r="126" spans="27:27" ht="15" customHeight="1" x14ac:dyDescent="0.15"/>
    <row r="127" spans="27:27" ht="15" customHeight="1" x14ac:dyDescent="0.15"/>
    <row r="128" spans="27:27"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sheetData>
  <sheetProtection algorithmName="SHA-512" hashValue="VATJhmkSnW49V+dsU/H3/+rlGjs1VKi3w9AlhqZECAS1I2wKDvnrKnknp9tX4U1V6vzMf+eW7my/PFVwNwUgMg==" saltValue="XrMjrFshfsY2lSBm4dnsoA==" spinCount="100000" sheet="1" objects="1" scenarios="1" insertRows="0" deleteRows="0" selectLockedCells="1"/>
  <mergeCells count="107">
    <mergeCell ref="A47:Y47"/>
    <mergeCell ref="K41:U41"/>
    <mergeCell ref="K42:U42"/>
    <mergeCell ref="B43:U43"/>
    <mergeCell ref="A26:A28"/>
    <mergeCell ref="B26:E28"/>
    <mergeCell ref="F26:H28"/>
    <mergeCell ref="I26:J28"/>
    <mergeCell ref="K26:U26"/>
    <mergeCell ref="K27:U27"/>
    <mergeCell ref="K28:U28"/>
    <mergeCell ref="B37:U37"/>
    <mergeCell ref="K35:U35"/>
    <mergeCell ref="A33:Y33"/>
    <mergeCell ref="M56:U57"/>
    <mergeCell ref="M52:U52"/>
    <mergeCell ref="A3:Y3"/>
    <mergeCell ref="B35:E36"/>
    <mergeCell ref="B44:E45"/>
    <mergeCell ref="A38:A40"/>
    <mergeCell ref="B38:E39"/>
    <mergeCell ref="F38:H39"/>
    <mergeCell ref="I38:J39"/>
    <mergeCell ref="K38:U38"/>
    <mergeCell ref="K39:U39"/>
    <mergeCell ref="B40:U40"/>
    <mergeCell ref="Q32:Y32"/>
    <mergeCell ref="A32:M32"/>
    <mergeCell ref="M8:Y8"/>
    <mergeCell ref="M9:U9"/>
    <mergeCell ref="A10:A12"/>
    <mergeCell ref="B10:E12"/>
    <mergeCell ref="F10:H12"/>
    <mergeCell ref="I10:J12"/>
    <mergeCell ref="A41:A43"/>
    <mergeCell ref="B41:E42"/>
    <mergeCell ref="F41:H42"/>
    <mergeCell ref="I41:J42"/>
    <mergeCell ref="K10:U10"/>
    <mergeCell ref="V10:Y12"/>
    <mergeCell ref="K11:U11"/>
    <mergeCell ref="K12:U12"/>
    <mergeCell ref="A13:Y13"/>
    <mergeCell ref="A14:A16"/>
    <mergeCell ref="U6:Y6"/>
    <mergeCell ref="U7:Y7"/>
    <mergeCell ref="B14:E16"/>
    <mergeCell ref="F14:H16"/>
    <mergeCell ref="I14:J16"/>
    <mergeCell ref="K14:U14"/>
    <mergeCell ref="K15:U15"/>
    <mergeCell ref="K16:U16"/>
    <mergeCell ref="A6:C7"/>
    <mergeCell ref="J6:K6"/>
    <mergeCell ref="J7:K7"/>
    <mergeCell ref="A17:A19"/>
    <mergeCell ref="B17:E19"/>
    <mergeCell ref="F17:H19"/>
    <mergeCell ref="I17:J19"/>
    <mergeCell ref="K17:U17"/>
    <mergeCell ref="K18:U18"/>
    <mergeCell ref="K19:U19"/>
    <mergeCell ref="A20:A22"/>
    <mergeCell ref="B20:E22"/>
    <mergeCell ref="F20:H22"/>
    <mergeCell ref="I20:J22"/>
    <mergeCell ref="K20:U20"/>
    <mergeCell ref="K21:U21"/>
    <mergeCell ref="K22:U22"/>
    <mergeCell ref="A23:A25"/>
    <mergeCell ref="B23:E25"/>
    <mergeCell ref="F23:H25"/>
    <mergeCell ref="I23:J25"/>
    <mergeCell ref="K23:U23"/>
    <mergeCell ref="K24:U24"/>
    <mergeCell ref="K25:U25"/>
    <mergeCell ref="A29:A31"/>
    <mergeCell ref="B29:E31"/>
    <mergeCell ref="F29:H31"/>
    <mergeCell ref="I29:J31"/>
    <mergeCell ref="K29:U29"/>
    <mergeCell ref="K30:U30"/>
    <mergeCell ref="K31:U31"/>
    <mergeCell ref="Q48:Y48"/>
    <mergeCell ref="A48:M48"/>
    <mergeCell ref="J9:L9"/>
    <mergeCell ref="V9:Y9"/>
    <mergeCell ref="L6:T6"/>
    <mergeCell ref="L7:T7"/>
    <mergeCell ref="B9:G9"/>
    <mergeCell ref="J8:L8"/>
    <mergeCell ref="H8:I8"/>
    <mergeCell ref="H9:I9"/>
    <mergeCell ref="A8:G8"/>
    <mergeCell ref="D6:I6"/>
    <mergeCell ref="D7:I7"/>
    <mergeCell ref="A34:Y34"/>
    <mergeCell ref="A44:A46"/>
    <mergeCell ref="F44:H45"/>
    <mergeCell ref="I44:J45"/>
    <mergeCell ref="K44:U44"/>
    <mergeCell ref="K45:U45"/>
    <mergeCell ref="B46:U46"/>
    <mergeCell ref="A35:A37"/>
    <mergeCell ref="F35:H36"/>
    <mergeCell ref="I35:J36"/>
    <mergeCell ref="K36:U36"/>
  </mergeCells>
  <phoneticPr fontId="1"/>
  <dataValidations count="16">
    <dataValidation type="list" errorStyle="warning" allowBlank="1" showInputMessage="1" showErrorMessage="1" errorTitle="エラー" error="直接入力禁止_x000a_右の（▼）より選択してください。" promptTitle="項目の選択" prompt="右の（▼）プルダウンメニューより該当を選択して下さい。" sqref="B43:U43 B37:U37 B40:U40 B46:U46" xr:uid="{00000000-0002-0000-0000-000004000000}">
      <formula1>$AA$89:$AA$119</formula1>
    </dataValidation>
    <dataValidation type="list" errorStyle="warning" allowBlank="1" showInputMessage="1" showErrorMessage="1" errorTitle="エラー" error="直接入力禁止_x000a_右の（▼）より選択してください。" promptTitle="項目の選択" prompt="右の（▼）プルダウンメニューより該当を選択して下さい。" sqref="K16:U16" xr:uid="{00000000-0002-0000-0000-000003000000}">
      <formula1>$AA$63:$AA$87</formula1>
    </dataValidation>
    <dataValidation type="list" errorStyle="warning" allowBlank="1" showInputMessage="1" showErrorMessage="1" errorTitle="エラー" error="直接入力禁止_x000a_右の（▼）より選択してください。_x000a_" promptTitle="項目の選択" prompt="右の（▼）プルダウンメニューより該当を選択して下さい。" sqref="K19:U19" xr:uid="{00000000-0002-0000-0000-000002000000}">
      <formula1>$AA$63:$AA$87</formula1>
    </dataValidation>
    <dataValidation type="list" errorStyle="warning" allowBlank="1" showInputMessage="1" showErrorMessage="1" errorTitle="エラー" error="直接入力禁止_x000a_右の（▼）より選択して下さい。_x000a_" promptTitle="項目の選択" prompt="右の（▼）プルダウンメニューより該当を選択して下さい。" sqref="K22:U22" xr:uid="{00000000-0002-0000-0000-000001000000}">
      <formula1>$AA$63:$AA$87</formula1>
    </dataValidation>
    <dataValidation type="list" errorStyle="warning" allowBlank="1" showInputMessage="1" showErrorMessage="1" errorTitle="エラー" error="直接入力禁止_x000a_右の（▼）より選択して下さい。" promptTitle="項目の選択" prompt="右の（▼）プルダウンメニューより該当を選択して下さい。" sqref="K31:U31 K28:U28 K25:U25" xr:uid="{00000000-0002-0000-0000-000000000000}">
      <formula1>$AA$63:$AA$87</formula1>
    </dataValidation>
    <dataValidation imeMode="off" allowBlank="1" showInputMessage="1" showErrorMessage="1" sqref="J9 J8:L8" xr:uid="{6D0E3FDD-2CD7-45D3-8F15-FEFE4645BF15}"/>
    <dataValidation imeMode="fullKatakana" allowBlank="1" showInputMessage="1" showErrorMessage="1" sqref="L6" xr:uid="{2F4E7DCB-E4C2-453B-B351-1ECCCD6DCC83}"/>
    <dataValidation imeMode="on" allowBlank="1" showInputMessage="1" showErrorMessage="1" sqref="L7 K14:U15 B44:U45 K17:U18 K20:U21 K23:U24 K29:U30 B35:U36 B38:U39 B23 B29 B14 B17 B20 F23 I23 F14 F29 I14 F17 I17 F20 I20 I29 K26:U27 B26 F26 I26 B41:U42" xr:uid="{E7D855CE-5B3A-4EE3-A315-AAEA2ECC3014}"/>
    <dataValidation type="list" imeMode="on" allowBlank="1" showInputMessage="1" showErrorMessage="1" sqref="B9:G9" xr:uid="{D08242F9-C370-42A7-A174-310FA8A05E1B}">
      <formula1>"　,一級建築士,建築設備士,電気主任技術者（第一種）,電気主任技術者（第二種）,電気主任技術者（第三種）,建築積算士,1級施工管理技士（建築）,1級施工管理技士（電気工事）,1級施工管理技士（管工事）"</formula1>
    </dataValidation>
    <dataValidation type="whole" imeMode="off" allowBlank="1" showInputMessage="1" showErrorMessage="1" errorTitle="登録番号" error="６桁の数字（最初の２桁＝初回登録年度の下2桁、次の１桁＝「2」、残り3桁）を入力" sqref="V9:Y9" xr:uid="{6C28E1FE-CB72-4783-B204-EA624C34DF2E}">
      <formula1>102001</formula1>
      <formula2>992999</formula2>
    </dataValidation>
    <dataValidation type="whole" imeMode="off" allowBlank="1" showInputMessage="1" showErrorMessage="1" errorTitle="年" error="西暦（4桁の数字）を入力" sqref="V14:V15 V17:V18 V20:V21 V23:V24 V29:V30 V38:V39 V44:V45 V35:V36 V26:V27 V41:V42" xr:uid="{4D8FDBF2-3BD6-4B84-8F86-24E5A85BA4C1}">
      <formula1>1900</formula1>
      <formula2>2024</formula2>
    </dataValidation>
    <dataValidation type="whole" imeMode="off" allowBlank="1" showInputMessage="1" showErrorMessage="1" errorTitle="月" error="1～12を入力" sqref="X14:X15 X17:X18 X35:X36 X20:X21 X23:X24 X29:X30 X38:X39 X44:X45 E51 E55 X26:X27 X41:X42" xr:uid="{BBCE802A-34C0-4A02-A1C1-34B1D3F09371}">
      <formula1>1</formula1>
      <formula2>12</formula2>
    </dataValidation>
    <dataValidation type="whole" imeMode="off" allowBlank="1" showInputMessage="1" showErrorMessage="1" sqref="N48 N32" xr:uid="{E412BD1E-5284-419E-A0A5-0A4B1688F9A0}">
      <formula1>0</formula1>
      <formula2>100</formula2>
    </dataValidation>
    <dataValidation type="whole" imeMode="off" allowBlank="1" showInputMessage="1" showErrorMessage="1" errorTitle="月数" error="1～11を入力" sqref="P32" xr:uid="{DB175AE2-5779-4DF4-83CA-8BD30D979D2E}">
      <formula1>0</formula1>
      <formula2>11</formula2>
    </dataValidation>
    <dataValidation type="whole" allowBlank="1" showInputMessage="1" showErrorMessage="1" errorTitle="月数" error="1～11を入力" sqref="P48" xr:uid="{CC57E93C-6BE6-4984-ABA1-8ABDC7F5ADCA}">
      <formula1>0</formula1>
      <formula2>11</formula2>
    </dataValidation>
    <dataValidation type="whole" imeMode="off" allowBlank="1" showInputMessage="1" showErrorMessage="1" errorTitle="日" error="1～31を入力" sqref="G51 G55" xr:uid="{10A66344-2975-44D2-8B9A-E5B2A6F24525}">
      <formula1>1</formula1>
      <formula2>31</formula2>
    </dataValidation>
  </dataValidations>
  <pageMargins left="0.43307086614173229" right="0.43307086614173229" top="0.51181102362204722" bottom="0.31496062992125984" header="0.15748031496062992" footer="0.11811023622047245"/>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5D069-7C78-4B11-B4D0-12619039CAD7}">
  <sheetPr codeName="Sheet3"/>
  <dimension ref="A1:M2"/>
  <sheetViews>
    <sheetView workbookViewId="0">
      <selection activeCell="A2" sqref="A2"/>
    </sheetView>
  </sheetViews>
  <sheetFormatPr defaultRowHeight="18.75" x14ac:dyDescent="0.45"/>
  <cols>
    <col min="1" max="1" width="4.88671875" bestFit="1" customWidth="1"/>
    <col min="6" max="6" width="10.77734375" customWidth="1"/>
    <col min="9" max="9" width="19.21875" customWidth="1"/>
    <col min="10" max="10" width="17.109375" customWidth="1"/>
    <col min="12" max="12" width="20.77734375" customWidth="1"/>
    <col min="13" max="13" width="10.77734375" customWidth="1"/>
  </cols>
  <sheetData>
    <row r="1" spans="1:13" s="2" customFormat="1" ht="51" customHeight="1" x14ac:dyDescent="0.45">
      <c r="A1" s="11" t="s">
        <v>11</v>
      </c>
      <c r="B1" s="12" t="s">
        <v>146</v>
      </c>
      <c r="C1" s="12" t="s">
        <v>147</v>
      </c>
      <c r="D1" s="11" t="s">
        <v>148</v>
      </c>
      <c r="E1" s="11" t="s">
        <v>149</v>
      </c>
      <c r="F1" s="13" t="s">
        <v>0</v>
      </c>
      <c r="G1" s="11" t="s">
        <v>5</v>
      </c>
      <c r="H1" s="11" t="s">
        <v>12</v>
      </c>
      <c r="I1" s="11" t="s">
        <v>13</v>
      </c>
      <c r="J1" s="11" t="s">
        <v>14</v>
      </c>
      <c r="K1" s="11" t="s">
        <v>150</v>
      </c>
      <c r="L1" s="11" t="s">
        <v>4</v>
      </c>
      <c r="M1" s="69" t="s">
        <v>151</v>
      </c>
    </row>
    <row r="2" spans="1:13" ht="18.75" customHeight="1" x14ac:dyDescent="0.45">
      <c r="A2" s="54"/>
      <c r="B2" s="9" t="str">
        <f>IF(①受験申込書!D5="","",①受験申込書!D5)</f>
        <v/>
      </c>
      <c r="C2" s="9" t="str">
        <f>IF(①受験申込書!I5="","",①受験申込書!I5)</f>
        <v/>
      </c>
      <c r="D2" s="9" t="str">
        <f>IF(①受験申込書!D4="","",①受験申込書!D4)</f>
        <v/>
      </c>
      <c r="E2" s="9" t="str">
        <f>IF(①受験申込書!I4="","",①受験申込書!I4)</f>
        <v/>
      </c>
      <c r="F2" s="10" t="e">
        <f>DATEVALUE(①受験申込書!S5&amp;"/"&amp;①受験申込書!W5&amp;"/"&amp;①受験申込書!Z5)</f>
        <v>#VALUE!</v>
      </c>
      <c r="G2" s="9" t="str">
        <f>①受験申込書!F7&amp;"-"&amp;①受験申込書!I7</f>
        <v>-</v>
      </c>
      <c r="H2" s="14" t="str">
        <f>IF(①受験申込書!P7="","",①受験申込書!P7)</f>
        <v/>
      </c>
      <c r="I2" s="14" t="str">
        <f>IF(①受験申込書!K8="","",①受験申込書!K8)</f>
        <v/>
      </c>
      <c r="J2" s="14" t="str">
        <f>IF(①受験申込書!K9="","",①受験申込書!K9)</f>
        <v/>
      </c>
      <c r="K2" s="9" t="str">
        <f>IF(①受験申込書!E10&amp;①受験申込書!I10&amp;①受験申込書!M10="","",①受験申込書!E10&amp;"-"&amp;①受験申込書!I10&amp;"-"&amp;①受験申込書!M10)</f>
        <v/>
      </c>
      <c r="L2" s="9" t="str">
        <f>IF(①受験申込書!E11="","",①受験申込書!E11&amp;"@"&amp;①受験申込書!M11)</f>
        <v/>
      </c>
      <c r="M2" s="9" t="str">
        <f>IF(①受験申込書!S13="","",①受験申込書!S13)</f>
        <v/>
      </c>
    </row>
  </sheetData>
  <sheetProtection algorithmName="SHA-512" hashValue="kgscdKxCOFzlYm+xnbTjiujXRsswDsjXcqNumV94vfhBIu9C4vnc00PzGuoAcgfV5qzAXZx89uWS+PgfKweleg==" saltValue="zCWHD/Wx6IooR4k1oHjWqQ==" spinCount="100000" sheet="1" selectLockedCells="1"/>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464EC-F045-42C3-9807-C4899E8539DA}">
  <sheetPr codeName="Sheet4"/>
  <dimension ref="A1:U12"/>
  <sheetViews>
    <sheetView workbookViewId="0">
      <selection activeCell="I17" sqref="I17"/>
    </sheetView>
  </sheetViews>
  <sheetFormatPr defaultRowHeight="18.75" x14ac:dyDescent="0.45"/>
  <cols>
    <col min="1" max="1" width="3.33203125" customWidth="1"/>
    <col min="2" max="2" width="6.77734375" bestFit="1" customWidth="1"/>
    <col min="3" max="3" width="3.33203125" customWidth="1"/>
    <col min="4" max="4" width="4.44140625" bestFit="1" customWidth="1"/>
    <col min="5" max="5" width="3.33203125" customWidth="1"/>
    <col min="6" max="6" width="7.5546875" bestFit="1" customWidth="1"/>
    <col min="7" max="7" width="3.33203125" customWidth="1"/>
    <col min="8" max="8" width="4.44140625" bestFit="1" customWidth="1"/>
    <col min="9" max="9" width="3.33203125" customWidth="1"/>
    <col min="10" max="10" width="7.5546875" bestFit="1" customWidth="1"/>
    <col min="11" max="11" width="3.33203125" customWidth="1"/>
    <col min="12" max="12" width="4.44140625" bestFit="1" customWidth="1"/>
    <col min="13" max="13" width="3.33203125" customWidth="1"/>
    <col min="14" max="14" width="6.77734375" bestFit="1" customWidth="1"/>
    <col min="15" max="15" width="3.33203125" customWidth="1"/>
    <col min="16" max="16" width="4.44140625" bestFit="1" customWidth="1"/>
    <col min="17" max="17" width="3.33203125" customWidth="1"/>
    <col min="18" max="18" width="7.5546875" bestFit="1" customWidth="1"/>
    <col min="19" max="19" width="3.33203125" customWidth="1"/>
    <col min="20" max="20" width="4.44140625" bestFit="1" customWidth="1"/>
  </cols>
  <sheetData>
    <row r="1" spans="1:21" x14ac:dyDescent="0.45">
      <c r="A1" s="280" t="s">
        <v>125</v>
      </c>
      <c r="B1" s="281"/>
      <c r="C1" s="281"/>
      <c r="D1" s="281"/>
      <c r="E1" s="281"/>
      <c r="F1" s="281"/>
      <c r="G1" s="281"/>
      <c r="H1" s="282"/>
      <c r="I1" s="280" t="s">
        <v>126</v>
      </c>
      <c r="J1" s="281"/>
      <c r="K1" s="281"/>
      <c r="L1" s="281"/>
      <c r="M1" s="281"/>
      <c r="N1" s="281"/>
      <c r="O1" s="281"/>
      <c r="P1" s="281"/>
      <c r="Q1" s="281"/>
      <c r="R1" s="281"/>
      <c r="S1" s="281"/>
      <c r="T1" s="282"/>
    </row>
    <row r="2" spans="1:21" x14ac:dyDescent="0.45">
      <c r="A2" s="283" t="s">
        <v>130</v>
      </c>
      <c r="B2" s="284"/>
      <c r="C2" s="284"/>
      <c r="D2" s="285"/>
      <c r="E2" s="283" t="s">
        <v>129</v>
      </c>
      <c r="F2" s="284"/>
      <c r="G2" s="284"/>
      <c r="H2" s="285"/>
      <c r="I2" s="283" t="s">
        <v>132</v>
      </c>
      <c r="J2" s="284"/>
      <c r="K2" s="284"/>
      <c r="L2" s="285"/>
      <c r="M2" s="283" t="s">
        <v>133</v>
      </c>
      <c r="N2" s="284"/>
      <c r="O2" s="284"/>
      <c r="P2" s="285"/>
      <c r="Q2" s="283" t="s">
        <v>134</v>
      </c>
      <c r="R2" s="284"/>
      <c r="S2" s="284"/>
      <c r="T2" s="285"/>
    </row>
    <row r="3" spans="1:21" x14ac:dyDescent="0.15">
      <c r="A3" s="33">
        <f>IF(OR(LEFT(②業務経歴証明書!K16,3)="ア）①",LEFT(②業務経歴証明書!K16,3)="イ）①",LEFT(②業務経歴証明書!K16,3)="イ）②",LEFT(②業務経歴証明書!K16,3)="イ）③",LEFT(②業務経歴証明書!K16,3)="イ）④",LEFT(②業務経歴証明書!K16,3)="イ）⑤",LEFT(②業務経歴証明書!K16,3)="イ）⑥",LEFT(②業務経歴証明書!K16,3)="イ）⑦",LEFT(②業務経歴証明書!K16,3)="ウ）①"),②業務経歴証明書!V16,0)</f>
        <v>0</v>
      </c>
      <c r="B3" s="34"/>
      <c r="C3" s="34">
        <f>IF(OR(LEFT(②業務経歴証明書!K16,3)="ア）①",LEFT(②業務経歴証明書!K16,3)="イ）①",LEFT(②業務経歴証明書!K16,3)="イ）②",LEFT(②業務経歴証明書!K16,3)="イ）③",LEFT(②業務経歴証明書!K16,3)="イ）④",LEFT(②業務経歴証明書!K16,3)="イ）⑤",LEFT(②業務経歴証明書!K16,3)="イ）⑥",LEFT(②業務経歴証明書!K16,3)="イ）⑦",LEFT(②業務経歴証明書!K16,3)="ウ）①"),②業務経歴証明書!X16,0)</f>
        <v>0</v>
      </c>
      <c r="D3" s="35"/>
      <c r="E3" s="33" t="str">
        <f>IF(OR(LEFT(②業務経歴証明書!K16,3)="ア）①",LEFT(②業務経歴証明書!K16,3)="イ）①",LEFT(②業務経歴証明書!K16,3)="イ）②",LEFT(②業務経歴証明書!K16,3)="イ）③",LEFT(②業務経歴証明書!K16,3)="イ）④",LEFT(②業務経歴証明書!K16,3)="イ）⑤",LEFT(②業務経歴証明書!K16,3)="イ）⑥",LEFT(②業務経歴証明書!K16,3)="イ）⑦",LEFT(②業務経歴証明書!K16,3)="ウ）①"),②業務経歴証明書!V16*2,②業務経歴証明書!V16)</f>
        <v/>
      </c>
      <c r="F3" s="34"/>
      <c r="G3" s="34" t="str">
        <f>IF(OR(LEFT(②業務経歴証明書!K16,3)="ア）①",LEFT(②業務経歴証明書!K16,3)="イ）①",LEFT(②業務経歴証明書!K16,3)="イ）②",LEFT(②業務経歴証明書!K16,3)="イ）③",LEFT(②業務経歴証明書!K16,3)="イ）④",LEFT(②業務経歴証明書!K16,3)="イ）⑤",LEFT(②業務経歴証明書!K16,3)="イ）⑥",LEFT(②業務経歴証明書!K16,3)="イ）⑦",LEFT(②業務経歴証明書!K16,3)="ウ）①"),②業務経歴証明書!X16*2,②業務経歴証明書!X16)</f>
        <v/>
      </c>
      <c r="H3" s="35"/>
      <c r="I3" s="33">
        <f>IF(OR(LEFT(②業務経歴証明書!B37,2)="ア）",LEFT(②業務経歴証明書!B37,2)="イ）",LEFT(②業務経歴証明書!B37,2)="ウ）"),②業務経歴証明書!V37,0)</f>
        <v>0</v>
      </c>
      <c r="J3" s="34"/>
      <c r="K3" s="34">
        <f>IF(OR(LEFT(②業務経歴証明書!B37,2)="ア）",LEFT(②業務経歴証明書!B37,2)="イ）",LEFT(②業務経歴証明書!B37,2)="ウ）"),②業務経歴証明書!Z37,0)</f>
        <v>0</v>
      </c>
      <c r="L3" s="35"/>
      <c r="M3" s="33">
        <f>IF(LEFT(②業務経歴証明書!B37,2)="エ）",②業務経歴証明書!V37,0)</f>
        <v>0</v>
      </c>
      <c r="N3" s="34"/>
      <c r="O3" s="34">
        <f>IF(LEFT(②業務経歴証明書!B37,2)="エ）",②業務経歴証明書!Z37,0)</f>
        <v>0</v>
      </c>
      <c r="P3" s="35"/>
      <c r="Q3" s="34">
        <f>IF(LEFT(②業務経歴証明書!B37,2)="オ）",②業務経歴証明書!V37,0)</f>
        <v>0</v>
      </c>
      <c r="R3" s="34"/>
      <c r="S3" s="34">
        <f>IF(LEFT(②業務経歴証明書!B37,2)="オ）",②業務経歴証明書!Z37,0)</f>
        <v>0</v>
      </c>
      <c r="T3" s="35"/>
    </row>
    <row r="4" spans="1:21" x14ac:dyDescent="0.15">
      <c r="A4" s="33">
        <f>IF(OR(LEFT(②業務経歴証明書!K19,3)="ア）①",LEFT(②業務経歴証明書!K19,3)="イ）①",LEFT(②業務経歴証明書!K19,3)="イ）②",LEFT(②業務経歴証明書!K19,3)="イ）③",LEFT(②業務経歴証明書!K19,3)="イ）④",LEFT(②業務経歴証明書!K19,3)="イ）⑤",LEFT(②業務経歴証明書!K19,3)="イ）⑥",LEFT(②業務経歴証明書!K19,3)="イ）⑦",LEFT(②業務経歴証明書!K19,3)="ウ）①"),②業務経歴証明書!V19,0)</f>
        <v>0</v>
      </c>
      <c r="B4" s="34"/>
      <c r="C4" s="34">
        <f>IF(OR(LEFT(②業務経歴証明書!K19,3)="ア）①",LEFT(②業務経歴証明書!K19,3)="イ）①",LEFT(②業務経歴証明書!K19,3)="イ）②",LEFT(②業務経歴証明書!K19,3)="イ）③",LEFT(②業務経歴証明書!K19,3)="イ）④",LEFT(②業務経歴証明書!K19,3)="イ）⑤",LEFT(②業務経歴証明書!K19,3)="イ）⑥",LEFT(②業務経歴証明書!K19,3)="イ）⑦",LEFT(②業務経歴証明書!K19,3)="ウ）①"),②業務経歴証明書!X19,0)</f>
        <v>0</v>
      </c>
      <c r="D4" s="35"/>
      <c r="E4" s="33" t="str">
        <f>IF(OR(LEFT(②業務経歴証明書!K19,3)="ア）①",LEFT(②業務経歴証明書!K19,3)="イ）①",LEFT(②業務経歴証明書!K19,3)="イ）②",LEFT(②業務経歴証明書!K19,3)="イ）③",LEFT(②業務経歴証明書!K19,3)="イ）④",LEFT(②業務経歴証明書!K19,3)="イ）⑤",LEFT(②業務経歴証明書!K19,3)="イ）⑥",LEFT(②業務経歴証明書!K19,3)="イ）⑦",LEFT(②業務経歴証明書!K19,3)="ウ）①"),②業務経歴証明書!V19*2,②業務経歴証明書!V19)</f>
        <v/>
      </c>
      <c r="F4" s="34"/>
      <c r="G4" s="34" t="str">
        <f>IF(OR(LEFT(②業務経歴証明書!K19,3)="ア）①",LEFT(②業務経歴証明書!K19,3)="イ）①",LEFT(②業務経歴証明書!K19,3)="イ）②",LEFT(②業務経歴証明書!K19,3)="イ）③",LEFT(②業務経歴証明書!K19,3)="イ）④",LEFT(②業務経歴証明書!K19,3)="イ）⑤",LEFT(②業務経歴証明書!K19,3)="イ）⑥",LEFT(②業務経歴証明書!K19,3)="イ）⑦",LEFT(②業務経歴証明書!K19,3)="ウ）①"),②業務経歴証明書!X19*2,②業務経歴証明書!X19)</f>
        <v/>
      </c>
      <c r="H4" s="35"/>
      <c r="I4" s="33">
        <f>IF(OR(LEFT(②業務経歴証明書!B40,2)="ア）",LEFT(②業務経歴証明書!B40,2)="イ）",LEFT(②業務経歴証明書!B40,2)="ウ）"),②業務経歴証明書!V40,0)</f>
        <v>0</v>
      </c>
      <c r="J4" s="34"/>
      <c r="K4" s="34">
        <f>IF(OR(LEFT(②業務経歴証明書!B40,2)="ア）",LEFT(②業務経歴証明書!B40,2)="イ）",LEFT(②業務経歴証明書!B40,2)="ウ）"),②業務経歴証明書!Z40,0)</f>
        <v>0</v>
      </c>
      <c r="L4" s="35"/>
      <c r="M4" s="33">
        <f>IF(LEFT(②業務経歴証明書!B40,2)="エ）",②業務経歴証明書!V40,0)</f>
        <v>0</v>
      </c>
      <c r="N4" s="34"/>
      <c r="O4" s="34">
        <f>IF(LEFT(②業務経歴証明書!B40,2)="エ）",②業務経歴証明書!Z40,0)</f>
        <v>0</v>
      </c>
      <c r="P4" s="35"/>
      <c r="Q4" s="34">
        <f>IF(LEFT(②業務経歴証明書!B40,2)="オ）",②業務経歴証明書!V40,0)</f>
        <v>0</v>
      </c>
      <c r="R4" s="34"/>
      <c r="S4" s="34">
        <f>IF(LEFT(②業務経歴証明書!B40,2)="オ）",②業務経歴証明書!Z40,0)</f>
        <v>0</v>
      </c>
      <c r="T4" s="35"/>
    </row>
    <row r="5" spans="1:21" x14ac:dyDescent="0.15">
      <c r="A5" s="33">
        <f>IF(OR(LEFT(②業務経歴証明書!K22,3)="ア）①",LEFT(②業務経歴証明書!K22,3)="イ）①",LEFT(②業務経歴証明書!K22,3)="イ）②",LEFT(②業務経歴証明書!K22,3)="イ）③",LEFT(②業務経歴証明書!K22,3)="イ）④",LEFT(②業務経歴証明書!K22,3)="イ）⑤",LEFT(②業務経歴証明書!K22,3)="イ）⑥",LEFT(②業務経歴証明書!K22,3)="イ）⑦",LEFT(②業務経歴証明書!K22,3)="ウ）①"),②業務経歴証明書!V22,0)</f>
        <v>0</v>
      </c>
      <c r="B5" s="34"/>
      <c r="C5" s="34">
        <f>IF(OR(LEFT(②業務経歴証明書!K22,3)="ア）①",LEFT(②業務経歴証明書!K22,3)="イ）①",LEFT(②業務経歴証明書!K22,3)="イ）②",LEFT(②業務経歴証明書!K22,3)="イ）③",LEFT(②業務経歴証明書!K22,3)="イ）④",LEFT(②業務経歴証明書!K22,3)="イ）⑤",LEFT(②業務経歴証明書!K22,3)="イ）⑥",LEFT(②業務経歴証明書!K22,3)="イ）⑦",LEFT(②業務経歴証明書!K22,3)="ウ）①"),②業務経歴証明書!X22,0)</f>
        <v>0</v>
      </c>
      <c r="D5" s="35"/>
      <c r="E5" s="33" t="str">
        <f>IF(OR(LEFT(②業務経歴証明書!K22,3)="ア）①",LEFT(②業務経歴証明書!K22,3)="イ）①",LEFT(②業務経歴証明書!K22,3)="イ）②",LEFT(②業務経歴証明書!K22,3)="イ）③",LEFT(②業務経歴証明書!K22,3)="イ）④",LEFT(②業務経歴証明書!K22,3)="イ）⑤",LEFT(②業務経歴証明書!K22,3)="イ）⑥",LEFT(②業務経歴証明書!K22,3)="イ）⑦",LEFT(②業務経歴証明書!K22,3)="ウ）①"),②業務経歴証明書!V22*2,②業務経歴証明書!V22)</f>
        <v/>
      </c>
      <c r="F5" s="34"/>
      <c r="G5" s="34" t="str">
        <f>IF(OR(LEFT(②業務経歴証明書!K22,3)="ア）①",LEFT(②業務経歴証明書!K22,3)="イ）①",LEFT(②業務経歴証明書!K22,3)="イ）②",LEFT(②業務経歴証明書!K22,3)="イ）③",LEFT(②業務経歴証明書!K22,3)="イ）④",LEFT(②業務経歴証明書!K22,3)="イ）⑤",LEFT(②業務経歴証明書!K22,3)="イ）⑥",LEFT(②業務経歴証明書!K22,3)="イ）⑦",LEFT(②業務経歴証明書!K22,3)="ウ）①"),②業務経歴証明書!X22*2,②業務経歴証明書!X22)</f>
        <v/>
      </c>
      <c r="H5" s="35"/>
      <c r="I5" s="33">
        <f>IF(OR(LEFT(②業務経歴証明書!B43,2)="ア）",LEFT(②業務経歴証明書!B43,2)="イ）",LEFT(②業務経歴証明書!B43,2)="ウ）"),②業務経歴証明書!V43,0)</f>
        <v>0</v>
      </c>
      <c r="J5" s="34"/>
      <c r="K5" s="34">
        <f>IF(OR(LEFT(②業務経歴証明書!B43,2)="ア）",LEFT(②業務経歴証明書!B43,2)="イ）",LEFT(②業務経歴証明書!B43,2)="ウ）"),②業務経歴証明書!Z43,0)</f>
        <v>0</v>
      </c>
      <c r="L5" s="35"/>
      <c r="M5" s="33">
        <f>IF(LEFT(②業務経歴証明書!B43,2)="エ）",②業務経歴証明書!V43,0)</f>
        <v>0</v>
      </c>
      <c r="N5" s="34"/>
      <c r="O5" s="34">
        <f>IF(LEFT(②業務経歴証明書!B43,2)="エ）",②業務経歴証明書!Z43,0)</f>
        <v>0</v>
      </c>
      <c r="P5" s="35"/>
      <c r="Q5" s="34">
        <f>IF(LEFT(②業務経歴証明書!B43,2)="オ）",②業務経歴証明書!V43,0)</f>
        <v>0</v>
      </c>
      <c r="R5" s="34"/>
      <c r="S5" s="34">
        <f>IF(LEFT(②業務経歴証明書!B43,2)="オ）",②業務経歴証明書!Z43,0)</f>
        <v>0</v>
      </c>
      <c r="T5" s="35"/>
    </row>
    <row r="6" spans="1:21" x14ac:dyDescent="0.15">
      <c r="A6" s="33">
        <f>IF(OR(LEFT(②業務経歴証明書!K25,3)="ア）①",LEFT(②業務経歴証明書!K25,3)="イ）①",LEFT(②業務経歴証明書!K25,3)="イ）②",LEFT(②業務経歴証明書!K25,3)="イ）③",LEFT(②業務経歴証明書!K25,3)="イ）④",LEFT(②業務経歴証明書!K25,3)="イ）⑤",LEFT(②業務経歴証明書!K25,3)="イ）⑥",LEFT(②業務経歴証明書!K25,3)="イ）⑦",LEFT(②業務経歴証明書!K25,3)="ウ）①"),②業務経歴証明書!V25,0)</f>
        <v>0</v>
      </c>
      <c r="B6" s="34"/>
      <c r="C6" s="34">
        <f>IF(OR(LEFT(②業務経歴証明書!K25,3)="ア）①",LEFT(②業務経歴証明書!K25,3)="イ）①",LEFT(②業務経歴証明書!K25,3)="イ）②",LEFT(②業務経歴証明書!K25,3)="イ）③",LEFT(②業務経歴証明書!K25,3)="イ）④",LEFT(②業務経歴証明書!K25,3)="イ）⑤",LEFT(②業務経歴証明書!K25,3)="イ）⑥",LEFT(②業務経歴証明書!K25,3)="イ）⑦",LEFT(②業務経歴証明書!K25,3)="ウ）①"),②業務経歴証明書!X25,0)</f>
        <v>0</v>
      </c>
      <c r="D6" s="35"/>
      <c r="E6" s="33" t="str">
        <f>IF(OR(LEFT(②業務経歴証明書!K25,3)="ア）①",LEFT(②業務経歴証明書!K25,3)="イ）①",LEFT(②業務経歴証明書!K25,3)="イ）②",LEFT(②業務経歴証明書!K25,3)="イ）③",LEFT(②業務経歴証明書!K25,3)="イ）④",LEFT(②業務経歴証明書!K25,3)="イ）⑤",LEFT(②業務経歴証明書!K25,3)="イ）⑥",LEFT(②業務経歴証明書!K25,3)="イ）⑦",LEFT(②業務経歴証明書!K25,3)="ウ）①"),②業務経歴証明書!V25*2,②業務経歴証明書!V25)</f>
        <v/>
      </c>
      <c r="F6" s="34"/>
      <c r="G6" s="34" t="str">
        <f>IF(OR(LEFT(②業務経歴証明書!K25,3)="ア）①",LEFT(②業務経歴証明書!K25,3)="イ）①",LEFT(②業務経歴証明書!K25,3)="イ）②",LEFT(②業務経歴証明書!K25,3)="イ）③",LEFT(②業務経歴証明書!K25,3)="イ）④",LEFT(②業務経歴証明書!K25,3)="イ）⑤",LEFT(②業務経歴証明書!K25,3)="イ）⑥",LEFT(②業務経歴証明書!K25,3)="イ）⑦",LEFT(②業務経歴証明書!K25,3)="ウ）①"),②業務経歴証明書!X25*2,②業務経歴証明書!X25)</f>
        <v/>
      </c>
      <c r="H6" s="35"/>
      <c r="I6" s="33">
        <f>IF(OR(LEFT(②業務経歴証明書!B46,2)="ア）",LEFT(②業務経歴証明書!B46,2)="イ）",LEFT(②業務経歴証明書!B46,2)="ウ）"),②業務経歴証明書!V46,0)</f>
        <v>0</v>
      </c>
      <c r="J6" s="34"/>
      <c r="K6" s="34">
        <f>IF(OR(LEFT(②業務経歴証明書!B46,2)="ア）",LEFT(②業務経歴証明書!B46,2)="イ）",LEFT(②業務経歴証明書!B46,2)="ウ）"),②業務経歴証明書!Z46,0)</f>
        <v>0</v>
      </c>
      <c r="L6" s="35"/>
      <c r="M6" s="33">
        <f>IF(LEFT(②業務経歴証明書!B46,2)="エ）",②業務経歴証明書!V46,0)</f>
        <v>0</v>
      </c>
      <c r="N6" s="34"/>
      <c r="O6" s="34">
        <f>IF(LEFT(②業務経歴証明書!B46,2)="エ）",②業務経歴証明書!Z46,0)</f>
        <v>0</v>
      </c>
      <c r="P6" s="35"/>
      <c r="Q6" s="34">
        <f>IF(LEFT(②業務経歴証明書!B46,2)="オ）",②業務経歴証明書!V46,0)</f>
        <v>0</v>
      </c>
      <c r="R6" s="34"/>
      <c r="S6" s="34">
        <f>IF(LEFT(②業務経歴証明書!B46,2)="オ）",②業務経歴証明書!Z46,0)</f>
        <v>0</v>
      </c>
      <c r="T6" s="35"/>
    </row>
    <row r="7" spans="1:21" x14ac:dyDescent="0.15">
      <c r="A7" s="33">
        <f>IF(OR(LEFT(②業務経歴証明書!K28,3)="ア）①",LEFT(②業務経歴証明書!K28,3)="イ）①",LEFT(②業務経歴証明書!K28,3)="イ）②",LEFT(②業務経歴証明書!K28,3)="イ）③",LEFT(②業務経歴証明書!K28,3)="イ）④",LEFT(②業務経歴証明書!K28,3)="イ）⑤",LEFT(②業務経歴証明書!K28,3)="イ）⑥",LEFT(②業務経歴証明書!K28,3)="イ）⑦",LEFT(②業務経歴証明書!K28,3)="ウ）①"),②業務経歴証明書!V28,0)</f>
        <v>0</v>
      </c>
      <c r="B7" s="34"/>
      <c r="C7" s="34">
        <f>IF(OR(LEFT(②業務経歴証明書!K28,3)="ア）①",LEFT(②業務経歴証明書!K28,3)="イ）①",LEFT(②業務経歴証明書!K28,3)="イ）②",LEFT(②業務経歴証明書!K28,3)="イ）③",LEFT(②業務経歴証明書!K28,3)="イ）④",LEFT(②業務経歴証明書!K28,3)="イ）⑤",LEFT(②業務経歴証明書!K28,3)="イ）⑥",LEFT(②業務経歴証明書!K28,3)="イ）⑦",LEFT(②業務経歴証明書!K28,3)="ウ）①"),②業務経歴証明書!X28,0)</f>
        <v>0</v>
      </c>
      <c r="D7" s="35"/>
      <c r="E7" s="33" t="str">
        <f>IF(OR(LEFT(②業務経歴証明書!K25,3)="ア）①",LEFT(②業務経歴証明書!K25,3)="イ）①",LEFT(②業務経歴証明書!K25,3)="イ）②",LEFT(②業務経歴証明書!K25,3)="イ）③",LEFT(②業務経歴証明書!K25,3)="イ）④",LEFT(②業務経歴証明書!K25,3)="イ）⑤",LEFT(②業務経歴証明書!K25,3)="イ）⑥",LEFT(②業務経歴証明書!K25,3)="イ）⑦",LEFT(②業務経歴証明書!K25,3)="ウ）①"),②業務経歴証明書!V25*2,②業務経歴証明書!V25)</f>
        <v/>
      </c>
      <c r="F7" s="34"/>
      <c r="G7" s="34" t="str">
        <f>IF(OR(LEFT(②業務経歴証明書!K25,3)="ア）①",LEFT(②業務経歴証明書!K25,3)="イ）①",LEFT(②業務経歴証明書!K25,3)="イ）②",LEFT(②業務経歴証明書!K25,3)="イ）③",LEFT(②業務経歴証明書!K25,3)="イ）④",LEFT(②業務経歴証明書!K25,3)="イ）⑤",LEFT(②業務経歴証明書!K25,3)="イ）⑥",LEFT(②業務経歴証明書!K25,3)="イ）⑦",LEFT(②業務経歴証明書!K25,3)="ウ）①"),②業務経歴証明書!X25*2,②業務経歴証明書!X25)</f>
        <v/>
      </c>
      <c r="H7" s="35"/>
      <c r="I7" s="33"/>
      <c r="J7" s="34"/>
      <c r="K7" s="34"/>
      <c r="L7" s="35"/>
      <c r="M7" s="33"/>
      <c r="N7" s="34"/>
      <c r="O7" s="34"/>
      <c r="P7" s="35"/>
      <c r="Q7" s="34"/>
      <c r="R7" s="34"/>
      <c r="S7" s="34"/>
      <c r="T7" s="35"/>
    </row>
    <row r="8" spans="1:21" x14ac:dyDescent="0.15">
      <c r="A8" s="33">
        <f>IF(OR(LEFT(②業務経歴証明書!K31,3)="ア）①",LEFT(②業務経歴証明書!K31,3)="イ）①",LEFT(②業務経歴証明書!K31,3)="イ）②",LEFT(②業務経歴証明書!K31,3)="イ）③",LEFT(②業務経歴証明書!K31,3)="イ）④",LEFT(②業務経歴証明書!K31,3)="イ）⑤",LEFT(②業務経歴証明書!K31,3)="イ）⑥",LEFT(②業務経歴証明書!K31,3)="イ）⑦",LEFT(②業務経歴証明書!K31,3)="ウ）①"),②業務経歴証明書!V31,0)</f>
        <v>0</v>
      </c>
      <c r="B8" s="34"/>
      <c r="C8" s="34">
        <f>IF(OR(LEFT(②業務経歴証明書!K31,3)="ア）①",LEFT(②業務経歴証明書!K31,3)="イ）①",LEFT(②業務経歴証明書!K31,3)="イ）②",LEFT(②業務経歴証明書!K31,3)="イ）③",LEFT(②業務経歴証明書!K31,3)="イ）④",LEFT(②業務経歴証明書!K31,3)="イ）⑤",LEFT(②業務経歴証明書!K31,3)="イ）⑥",LEFT(②業務経歴証明書!K31,3)="イ）⑦",LEFT(②業務経歴証明書!K31,3)="ウ）①"),②業務経歴証明書!X31,0)</f>
        <v>0</v>
      </c>
      <c r="D8" s="35"/>
      <c r="E8" s="33" t="str">
        <f>IF(OR(LEFT(②業務経歴証明書!K31,3)="ア）①",LEFT(②業務経歴証明書!K31,3)="イ）①",LEFT(②業務経歴証明書!K31,3)="イ）②",LEFT(②業務経歴証明書!K31,3)="イ）③",LEFT(②業務経歴証明書!K31,3)="イ）④",LEFT(②業務経歴証明書!K31,3)="イ）⑤",LEFT(②業務経歴証明書!K31,3)="イ）⑥",LEFT(②業務経歴証明書!K31,3)="イ）⑦",LEFT(②業務経歴証明書!K31,3)="ウ）①"),②業務経歴証明書!V31*2,②業務経歴証明書!V31)</f>
        <v/>
      </c>
      <c r="F8" s="34"/>
      <c r="G8" s="34" t="str">
        <f>IF(OR(LEFT(②業務経歴証明書!K31,3)="ア）①",LEFT(②業務経歴証明書!K31,3)="イ）①",LEFT(②業務経歴証明書!K31,3)="イ）②",LEFT(②業務経歴証明書!K31,3)="イ）③",LEFT(②業務経歴証明書!K31,3)="イ）④",LEFT(②業務経歴証明書!K31,3)="イ）⑤",LEFT(②業務経歴証明書!K31,3)="イ）⑥",LEFT(②業務経歴証明書!K31,3)="イ）⑦",LEFT(②業務経歴証明書!K31,3)="ウ）①"),②業務経歴証明書!X31*2,②業務経歴証明書!X31)</f>
        <v/>
      </c>
      <c r="H8" s="35"/>
      <c r="I8" s="33"/>
      <c r="J8" s="34"/>
      <c r="K8" s="34"/>
      <c r="L8" s="35"/>
      <c r="M8" s="33"/>
      <c r="N8" s="34"/>
      <c r="O8" s="34"/>
      <c r="P8" s="35"/>
      <c r="Q8" s="34"/>
      <c r="R8" s="34"/>
      <c r="S8" s="34"/>
      <c r="T8" s="35"/>
    </row>
    <row r="9" spans="1:21" x14ac:dyDescent="0.15">
      <c r="A9" s="36">
        <f>SUM(A3:A8)</f>
        <v>0</v>
      </c>
      <c r="B9" s="37"/>
      <c r="C9" s="37">
        <f>SUM(C3:C8)</f>
        <v>0</v>
      </c>
      <c r="D9" s="38"/>
      <c r="E9" s="36">
        <f>SUM(E3:E8)</f>
        <v>0</v>
      </c>
      <c r="F9" s="37"/>
      <c r="G9" s="37">
        <f>SUM(G3:G8)</f>
        <v>0</v>
      </c>
      <c r="H9" s="38"/>
      <c r="I9" s="36">
        <f>SUM(I3:I8)</f>
        <v>0</v>
      </c>
      <c r="J9" s="37"/>
      <c r="K9" s="37">
        <f>SUM(K3:K8)</f>
        <v>0</v>
      </c>
      <c r="L9" s="38"/>
      <c r="M9" s="36">
        <f>SUM(M3:M8)</f>
        <v>0</v>
      </c>
      <c r="N9" s="37"/>
      <c r="O9" s="37">
        <f>SUM(O3:O8)</f>
        <v>0</v>
      </c>
      <c r="P9" s="38"/>
      <c r="Q9" s="36">
        <f>SUM(Q3:Q8)</f>
        <v>0</v>
      </c>
      <c r="R9" s="37"/>
      <c r="S9" s="37">
        <f>SUM(S3:S8)</f>
        <v>0</v>
      </c>
      <c r="T9" s="38"/>
    </row>
    <row r="10" spans="1:21" x14ac:dyDescent="0.15">
      <c r="A10" s="36">
        <f>A9+QUOTIENT(C9,12)</f>
        <v>0</v>
      </c>
      <c r="B10" s="37" t="s">
        <v>121</v>
      </c>
      <c r="C10" s="37">
        <f>MOD(C9,12)</f>
        <v>0</v>
      </c>
      <c r="D10" s="38" t="s">
        <v>122</v>
      </c>
      <c r="E10" s="36">
        <f>E9+QUOTIENT(G9,12)</f>
        <v>0</v>
      </c>
      <c r="F10" s="37" t="s">
        <v>121</v>
      </c>
      <c r="G10" s="37">
        <f>MOD(G9,12)</f>
        <v>0</v>
      </c>
      <c r="H10" s="38" t="s">
        <v>122</v>
      </c>
      <c r="I10" s="36">
        <f>I9+QUOTIENT(S9,12)</f>
        <v>0</v>
      </c>
      <c r="J10" s="37"/>
      <c r="K10" s="37">
        <f>MOD(K9,12)</f>
        <v>0</v>
      </c>
      <c r="L10" s="38" t="s">
        <v>122</v>
      </c>
      <c r="M10" s="36">
        <f>M9+QUOTIENT(W9,12)</f>
        <v>0</v>
      </c>
      <c r="N10" s="37"/>
      <c r="O10" s="37"/>
      <c r="P10" s="38" t="s">
        <v>122</v>
      </c>
      <c r="Q10" s="37"/>
      <c r="R10" s="37" t="s">
        <v>121</v>
      </c>
      <c r="S10" s="37">
        <f>MOD(S9,12)</f>
        <v>0</v>
      </c>
      <c r="T10" s="38" t="s">
        <v>122</v>
      </c>
    </row>
    <row r="11" spans="1:21" x14ac:dyDescent="0.15">
      <c r="A11" s="33" t="str">
        <f>IF(A10&lt;5,"NG","OK")</f>
        <v>NG</v>
      </c>
      <c r="B11" s="34" t="s">
        <v>123</v>
      </c>
      <c r="C11" s="34"/>
      <c r="D11" s="35"/>
      <c r="E11" s="33" t="str">
        <f>IF(E10&lt;12,"NG","OK")</f>
        <v>NG</v>
      </c>
      <c r="F11" s="34" t="s">
        <v>124</v>
      </c>
      <c r="G11" s="34"/>
      <c r="H11" s="35"/>
      <c r="I11" s="33" t="str">
        <f>IF(I10&lt;2,"NG","OK")</f>
        <v>NG</v>
      </c>
      <c r="J11" s="34" t="s">
        <v>128</v>
      </c>
      <c r="K11" s="34"/>
      <c r="L11" s="35"/>
      <c r="M11" s="33" t="str">
        <f>IF(M10&lt;1,"NG","OK")</f>
        <v>NG</v>
      </c>
      <c r="N11" s="34" t="s">
        <v>131</v>
      </c>
      <c r="O11" s="34"/>
      <c r="P11" s="35"/>
      <c r="Q11" s="33" t="str">
        <f>IF(Q10&lt;1,"NG","OK")</f>
        <v>NG</v>
      </c>
      <c r="R11" s="34" t="s">
        <v>131</v>
      </c>
      <c r="S11" s="34"/>
      <c r="T11" s="35"/>
      <c r="U11" s="39"/>
    </row>
    <row r="12" spans="1:21" x14ac:dyDescent="0.45">
      <c r="A12" s="280" t="str">
        <f>IF(OR(A11="OK",E11="OK"),"OK","NG")</f>
        <v>NG</v>
      </c>
      <c r="B12" s="281"/>
      <c r="C12" s="281"/>
      <c r="D12" s="281"/>
      <c r="E12" s="281"/>
      <c r="F12" s="281"/>
      <c r="G12" s="281"/>
      <c r="H12" s="282"/>
      <c r="I12" s="280" t="str">
        <f>IF(OR(I11="OK",M11="OK",Q11="OK"),"OK","NG")</f>
        <v>NG</v>
      </c>
      <c r="J12" s="281"/>
      <c r="K12" s="281"/>
      <c r="L12" s="281"/>
      <c r="M12" s="281"/>
      <c r="N12" s="281"/>
      <c r="O12" s="281"/>
      <c r="P12" s="281"/>
      <c r="Q12" s="281"/>
      <c r="R12" s="281"/>
      <c r="S12" s="281"/>
      <c r="T12" s="282"/>
      <c r="U12" s="39" t="s">
        <v>127</v>
      </c>
    </row>
  </sheetData>
  <sheetProtection algorithmName="SHA-512" hashValue="22xRfGQDRkclDiA7XhLc9RD2nenkg+ZuWqPuJ2QVPQ4px4a64gG+3p+i6ar/+5fBsVacae1HwfVf27rzEGBUlw==" saltValue="mieZrLpdAEl7NR6x8PeXnQ==" spinCount="100000" sheet="1" objects="1" scenarios="1" selectLockedCells="1"/>
  <mergeCells count="9">
    <mergeCell ref="A12:H12"/>
    <mergeCell ref="I12:T12"/>
    <mergeCell ref="A1:H1"/>
    <mergeCell ref="I1:T1"/>
    <mergeCell ref="E2:H2"/>
    <mergeCell ref="A2:D2"/>
    <mergeCell ref="I2:L2"/>
    <mergeCell ref="M2:P2"/>
    <mergeCell ref="Q2:T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①受験申込書</vt:lpstr>
      <vt:lpstr>②業務経歴証明書</vt:lpstr>
      <vt:lpstr>Sheet1</vt:lpstr>
      <vt:lpstr>Sheet2</vt:lpstr>
      <vt:lpstr>①受験申込書!Print_Area</vt:lpstr>
      <vt:lpstr>②業務経歴証明書!Print_Area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PBA-PC171</dc:creator>
  <cp:lastModifiedBy>PBA-PC171</cp:lastModifiedBy>
  <cp:lastPrinted>2025-05-30T04:53:26Z</cp:lastPrinted>
  <dcterms:created xsi:type="dcterms:W3CDTF">2019-12-20T05:34:38Z</dcterms:created>
  <dcterms:modified xsi:type="dcterms:W3CDTF">2025-06-11T00:57:50Z</dcterms:modified>
</cp:coreProperties>
</file>