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Pba-fsv\事業企画\個人情報\品確\2024年度(令和6年)\登録用フォーマット改善検討\"/>
    </mc:Choice>
  </mc:AlternateContent>
  <xr:revisionPtr revIDLastSave="0" documentId="13_ncr:1_{4E31FCA7-4019-43E6-9B59-DD19D0164405}" xr6:coauthVersionLast="36" xr6:coauthVersionMax="36" xr10:uidLastSave="{00000000-0000-0000-0000-000000000000}"/>
  <bookViews>
    <workbookView xWindow="0" yWindow="0" windowWidth="21210" windowHeight="9450" xr2:uid="{00000000-000D-0000-FFFF-FFFF00000000}"/>
  </bookViews>
  <sheets>
    <sheet name="受験申込書" sheetId="1" r:id="rId1"/>
    <sheet name="業務経歴証明書" sheetId="3" r:id="rId2"/>
    <sheet name="Sheet1" sheetId="2" state="hidden" r:id="rId3"/>
    <sheet name="Sheet2" sheetId="4" state="hidden" r:id="rId4"/>
  </sheets>
  <definedNames>
    <definedName name="_xlnm.Print_Area" localSheetId="1">業務経歴証明書!$A$1:$Y$56</definedName>
    <definedName name="_xlnm.Print_Area" localSheetId="0">受験申込書!$A$1:$AD$28</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9" i="3" l="1"/>
  <c r="F6" i="3"/>
  <c r="AP2" i="2"/>
  <c r="M47" i="3"/>
  <c r="Q8" i="3"/>
  <c r="Q20" i="4"/>
  <c r="S11" i="4"/>
  <c r="Q11" i="4"/>
  <c r="S8" i="4"/>
  <c r="Q8" i="4"/>
  <c r="S5" i="4"/>
  <c r="O5" i="4"/>
  <c r="Q5" i="4"/>
  <c r="M5" i="4"/>
  <c r="O11" i="4"/>
  <c r="M11" i="4"/>
  <c r="O8" i="4"/>
  <c r="M8" i="4"/>
  <c r="K11" i="4"/>
  <c r="K8" i="4"/>
  <c r="K5" i="4"/>
  <c r="C17" i="4"/>
  <c r="A17" i="4"/>
  <c r="S9" i="3"/>
  <c r="BB2" i="2"/>
  <c r="X42" i="3"/>
  <c r="V42" i="3"/>
  <c r="I11" i="4"/>
  <c r="X39" i="3"/>
  <c r="V39" i="3"/>
  <c r="I8" i="4"/>
  <c r="X36" i="3"/>
  <c r="V36" i="3"/>
  <c r="I5" i="4"/>
  <c r="X30" i="3"/>
  <c r="G17" i="4"/>
  <c r="V30" i="3"/>
  <c r="E17" i="4"/>
  <c r="X27" i="3"/>
  <c r="G14" i="4"/>
  <c r="V27" i="3"/>
  <c r="E14" i="4"/>
  <c r="X24" i="3"/>
  <c r="C11" i="4"/>
  <c r="V24" i="3"/>
  <c r="E11" i="4"/>
  <c r="X21" i="3"/>
  <c r="C8" i="4"/>
  <c r="V21" i="3"/>
  <c r="A8" i="4"/>
  <c r="X18" i="3"/>
  <c r="G5" i="4"/>
  <c r="V18" i="3"/>
  <c r="E5" i="4"/>
  <c r="A11" i="4"/>
  <c r="G11" i="4"/>
  <c r="C14" i="4"/>
  <c r="A14" i="4"/>
  <c r="S18" i="4"/>
  <c r="S19" i="4"/>
  <c r="M18" i="4"/>
  <c r="M19" i="4"/>
  <c r="M20" i="4"/>
  <c r="Q18" i="4"/>
  <c r="O18" i="4"/>
  <c r="C5" i="4"/>
  <c r="A5" i="4"/>
  <c r="E8" i="4"/>
  <c r="E18" i="4"/>
  <c r="G8" i="4"/>
  <c r="K18" i="4"/>
  <c r="K19" i="4"/>
  <c r="I18" i="4"/>
  <c r="G18" i="4"/>
  <c r="G19" i="4"/>
  <c r="C18" i="4"/>
  <c r="C19" i="4"/>
  <c r="A18" i="4"/>
  <c r="I19" i="4"/>
  <c r="I20" i="4"/>
  <c r="I21" i="4"/>
  <c r="E19" i="4"/>
  <c r="E20" i="4"/>
  <c r="A19" i="4"/>
  <c r="A20" i="4"/>
  <c r="F9" i="3"/>
  <c r="Q7" i="3"/>
  <c r="F8" i="3"/>
  <c r="BA2" i="2"/>
  <c r="A21" i="4"/>
  <c r="Q2" i="2"/>
  <c r="T2" i="2"/>
  <c r="U2" i="2"/>
  <c r="V2" i="2"/>
  <c r="O2" i="2"/>
  <c r="M2" i="2"/>
  <c r="H2" i="2"/>
  <c r="G2" i="2"/>
  <c r="W2" i="2"/>
  <c r="K2" i="2"/>
  <c r="J2" i="2"/>
  <c r="F2" i="2"/>
  <c r="B2" i="2"/>
  <c r="S2" i="2"/>
  <c r="R2" i="2"/>
  <c r="P2" i="2"/>
  <c r="N2" i="2"/>
  <c r="L2" i="2"/>
  <c r="I2" i="2"/>
</calcChain>
</file>

<file path=xl/sharedStrings.xml><?xml version="1.0" encoding="utf-8"?>
<sst xmlns="http://schemas.openxmlformats.org/spreadsheetml/2006/main" count="296" uniqueCount="221">
  <si>
    <t>受験番号</t>
    <rPh sb="0" eb="2">
      <t>ジュケン</t>
    </rPh>
    <rPh sb="2" eb="4">
      <t>バンゴウ</t>
    </rPh>
    <phoneticPr fontId="1"/>
  </si>
  <si>
    <t>生年月日</t>
    <rPh sb="0" eb="2">
      <t>セイネン</t>
    </rPh>
    <rPh sb="2" eb="4">
      <t>ガッピ</t>
    </rPh>
    <phoneticPr fontId="1"/>
  </si>
  <si>
    <t>勤務先</t>
    <rPh sb="0" eb="3">
      <t>キンムサキ</t>
    </rPh>
    <phoneticPr fontId="1"/>
  </si>
  <si>
    <t>一級建築士</t>
    <rPh sb="0" eb="2">
      <t>イッキュウ</t>
    </rPh>
    <rPh sb="2" eb="5">
      <t>ケンチクシ</t>
    </rPh>
    <phoneticPr fontId="1"/>
  </si>
  <si>
    <t>建築積算士</t>
    <rPh sb="0" eb="2">
      <t>ケンチク</t>
    </rPh>
    <rPh sb="2" eb="4">
      <t>セキサン</t>
    </rPh>
    <rPh sb="4" eb="5">
      <t>シ</t>
    </rPh>
    <phoneticPr fontId="1"/>
  </si>
  <si>
    <t>建築設備士</t>
    <rPh sb="0" eb="2">
      <t>ケンチク</t>
    </rPh>
    <rPh sb="2" eb="4">
      <t>セツビ</t>
    </rPh>
    <rPh sb="4" eb="5">
      <t>シ</t>
    </rPh>
    <phoneticPr fontId="1"/>
  </si>
  <si>
    <t>第一種</t>
    <rPh sb="0" eb="1">
      <t>ダイ</t>
    </rPh>
    <rPh sb="1" eb="2">
      <t>イッ</t>
    </rPh>
    <rPh sb="2" eb="3">
      <t>シュ</t>
    </rPh>
    <phoneticPr fontId="1"/>
  </si>
  <si>
    <t>第二種</t>
    <rPh sb="0" eb="1">
      <t>ダイ</t>
    </rPh>
    <rPh sb="1" eb="3">
      <t>ニシュ</t>
    </rPh>
    <phoneticPr fontId="1"/>
  </si>
  <si>
    <t>第三種</t>
    <rPh sb="0" eb="1">
      <t>ダイ</t>
    </rPh>
    <rPh sb="1" eb="3">
      <t>サンシュ</t>
    </rPh>
    <phoneticPr fontId="1"/>
  </si>
  <si>
    <t>建築</t>
    <rPh sb="0" eb="2">
      <t>ケンチク</t>
    </rPh>
    <phoneticPr fontId="1"/>
  </si>
  <si>
    <t>管工事</t>
    <rPh sb="0" eb="1">
      <t>カン</t>
    </rPh>
    <rPh sb="1" eb="3">
      <t>コウジ</t>
    </rPh>
    <phoneticPr fontId="1"/>
  </si>
  <si>
    <t>電気工事</t>
    <rPh sb="0" eb="2">
      <t>デンキ</t>
    </rPh>
    <rPh sb="2" eb="4">
      <t>コウジ</t>
    </rPh>
    <phoneticPr fontId="1"/>
  </si>
  <si>
    <t>現住所</t>
    <rPh sb="0" eb="1">
      <t>ゲン</t>
    </rPh>
    <rPh sb="1" eb="3">
      <t>ジュウショ</t>
    </rPh>
    <phoneticPr fontId="1"/>
  </si>
  <si>
    <t>所属・役職</t>
    <rPh sb="0" eb="2">
      <t>ショゾク</t>
    </rPh>
    <rPh sb="3" eb="5">
      <t>ヤクショク</t>
    </rPh>
    <phoneticPr fontId="1"/>
  </si>
  <si>
    <t>受験資格
区　　　分</t>
    <rPh sb="0" eb="2">
      <t>ジュケン</t>
    </rPh>
    <rPh sb="2" eb="4">
      <t>シカク</t>
    </rPh>
    <rPh sb="5" eb="6">
      <t>ク</t>
    </rPh>
    <rPh sb="9" eb="10">
      <t>ブン</t>
    </rPh>
    <phoneticPr fontId="1"/>
  </si>
  <si>
    <t>フリガナ</t>
    <phoneticPr fontId="1"/>
  </si>
  <si>
    <t>携帯</t>
    <rPh sb="0" eb="2">
      <t>ケイタイ</t>
    </rPh>
    <phoneticPr fontId="1"/>
  </si>
  <si>
    <t>携　帯</t>
    <rPh sb="0" eb="1">
      <t>ケイ</t>
    </rPh>
    <rPh sb="2" eb="3">
      <t>オビ</t>
    </rPh>
    <phoneticPr fontId="1"/>
  </si>
  <si>
    <t>自宅</t>
    <rPh sb="0" eb="2">
      <t>ジタク</t>
    </rPh>
    <phoneticPr fontId="1"/>
  </si>
  <si>
    <t>E-mail</t>
    <phoneticPr fontId="1"/>
  </si>
  <si>
    <t>〒</t>
    <phoneticPr fontId="1"/>
  </si>
  <si>
    <t>月</t>
    <rPh sb="0" eb="1">
      <t>ツキ</t>
    </rPh>
    <phoneticPr fontId="1"/>
  </si>
  <si>
    <t>年</t>
    <rPh sb="0" eb="1">
      <t>ネン</t>
    </rPh>
    <phoneticPr fontId="1"/>
  </si>
  <si>
    <t>その他</t>
    <rPh sb="2" eb="3">
      <t>タ</t>
    </rPh>
    <phoneticPr fontId="1"/>
  </si>
  <si>
    <t>日</t>
    <rPh sb="0" eb="1">
      <t>ニチ</t>
    </rPh>
    <phoneticPr fontId="1"/>
  </si>
  <si>
    <t>月</t>
    <phoneticPr fontId="1"/>
  </si>
  <si>
    <t>-</t>
    <phoneticPr fontId="1"/>
  </si>
  <si>
    <t>TEL</t>
    <phoneticPr fontId="1"/>
  </si>
  <si>
    <t>公共建築工事品質確保技術者</t>
    <rPh sb="0" eb="4">
      <t>コ</t>
    </rPh>
    <rPh sb="4" eb="6">
      <t>コウジ</t>
    </rPh>
    <rPh sb="6" eb="8">
      <t>ヒンシツ</t>
    </rPh>
    <rPh sb="8" eb="10">
      <t>カクホ</t>
    </rPh>
    <rPh sb="10" eb="13">
      <t>ギジュツシャ</t>
    </rPh>
    <phoneticPr fontId="1"/>
  </si>
  <si>
    <t>受験番号</t>
    <rPh sb="0" eb="4">
      <t>ジュケンバンゴウ</t>
    </rPh>
    <phoneticPr fontId="1"/>
  </si>
  <si>
    <t>種別</t>
    <rPh sb="0" eb="2">
      <t>シュベツ</t>
    </rPh>
    <phoneticPr fontId="1"/>
  </si>
  <si>
    <t>氏名１</t>
    <rPh sb="0" eb="2">
      <t>シメイ</t>
    </rPh>
    <phoneticPr fontId="1"/>
  </si>
  <si>
    <t>氏名２</t>
    <rPh sb="0" eb="2">
      <t>シメイ</t>
    </rPh>
    <phoneticPr fontId="1"/>
  </si>
  <si>
    <t>都道府県</t>
    <rPh sb="0" eb="4">
      <t>トドウフケン</t>
    </rPh>
    <phoneticPr fontId="1"/>
  </si>
  <si>
    <t>住所1</t>
    <rPh sb="0" eb="2">
      <t>ジュウショ</t>
    </rPh>
    <phoneticPr fontId="1"/>
  </si>
  <si>
    <t>住所2</t>
    <rPh sb="0" eb="2">
      <t>ジュウショ</t>
    </rPh>
    <phoneticPr fontId="1"/>
  </si>
  <si>
    <t>自宅電話</t>
    <rPh sb="0" eb="2">
      <t>ジタク</t>
    </rPh>
    <rPh sb="2" eb="4">
      <t>デンワ</t>
    </rPh>
    <phoneticPr fontId="1"/>
  </si>
  <si>
    <t>自宅のメールアドレス</t>
    <rPh sb="0" eb="2">
      <t>ジタク</t>
    </rPh>
    <phoneticPr fontId="1"/>
  </si>
  <si>
    <t>携帯電話番号</t>
    <rPh sb="0" eb="2">
      <t>ケイタイ</t>
    </rPh>
    <rPh sb="2" eb="6">
      <t>デンワバンゴウ</t>
    </rPh>
    <phoneticPr fontId="1"/>
  </si>
  <si>
    <t>携帯のメールアドレス</t>
    <rPh sb="0" eb="2">
      <t>ケイタイ</t>
    </rPh>
    <phoneticPr fontId="1"/>
  </si>
  <si>
    <t>所在地1</t>
    <rPh sb="0" eb="3">
      <t>ショザイチ</t>
    </rPh>
    <phoneticPr fontId="1"/>
  </si>
  <si>
    <t>勤務先電話</t>
    <rPh sb="0" eb="3">
      <t>キンムサキ</t>
    </rPh>
    <rPh sb="3" eb="5">
      <t>デンワ</t>
    </rPh>
    <phoneticPr fontId="1"/>
  </si>
  <si>
    <t>mail</t>
    <phoneticPr fontId="1"/>
  </si>
  <si>
    <t>（Ⅰ）</t>
    <phoneticPr fontId="1"/>
  </si>
  <si>
    <t>（Ⅱ）</t>
    <phoneticPr fontId="1"/>
  </si>
  <si>
    <t>西暦</t>
    <rPh sb="0" eb="2">
      <t>セイレキ</t>
    </rPh>
    <phoneticPr fontId="1"/>
  </si>
  <si>
    <t>（都道府県名）</t>
    <rPh sb="1" eb="5">
      <t>トドウフケン</t>
    </rPh>
    <rPh sb="5" eb="6">
      <t>メイ</t>
    </rPh>
    <phoneticPr fontId="1"/>
  </si>
  <si>
    <t>（建物名・部屋番号）</t>
    <rPh sb="1" eb="4">
      <t>タテモノメイ</t>
    </rPh>
    <rPh sb="5" eb="9">
      <t>ヘヤバンゴウ</t>
    </rPh>
    <phoneticPr fontId="1"/>
  </si>
  <si>
    <t>所属・役職</t>
    <phoneticPr fontId="1"/>
  </si>
  <si>
    <t>※ 該当を選択</t>
    <rPh sb="2" eb="4">
      <t>ガイトウ</t>
    </rPh>
    <rPh sb="5" eb="7">
      <t>センタク</t>
    </rPh>
    <phoneticPr fontId="1"/>
  </si>
  <si>
    <t>-</t>
  </si>
  <si>
    <t>-</t>
    <phoneticPr fontId="1"/>
  </si>
  <si>
    <t>所在地</t>
    <rPh sb="0" eb="3">
      <t>ショザイチ</t>
    </rPh>
    <phoneticPr fontId="1"/>
  </si>
  <si>
    <t>名称</t>
    <rPh sb="0" eb="2">
      <t>メイショウ</t>
    </rPh>
    <phoneticPr fontId="1"/>
  </si>
  <si>
    <t>勤務先</t>
    <rPh sb="0" eb="3">
      <t>キンムサキ</t>
    </rPh>
    <phoneticPr fontId="1"/>
  </si>
  <si>
    <t>氏　名</t>
    <rPh sb="0" eb="1">
      <t>シ</t>
    </rPh>
    <rPh sb="2" eb="3">
      <t>メイ</t>
    </rPh>
    <phoneticPr fontId="1"/>
  </si>
  <si>
    <t>初回登録</t>
    <rPh sb="0" eb="2">
      <t>ショカイ</t>
    </rPh>
    <rPh sb="2" eb="4">
      <t>トウロク</t>
    </rPh>
    <phoneticPr fontId="1"/>
  </si>
  <si>
    <t>（市区町村以下）</t>
    <rPh sb="1" eb="3">
      <t>シク</t>
    </rPh>
    <rPh sb="3" eb="5">
      <t>チョウソン</t>
    </rPh>
    <rPh sb="5" eb="7">
      <t>イカ</t>
    </rPh>
    <phoneticPr fontId="1"/>
  </si>
  <si>
    <t>ID</t>
  </si>
  <si>
    <t>公共建築工事品質確保技術者資格試験　受験申込書</t>
    <rPh sb="0" eb="2">
      <t>コウキョウ</t>
    </rPh>
    <rPh sb="2" eb="4">
      <t>ケンチク</t>
    </rPh>
    <rPh sb="4" eb="6">
      <t>コウジ</t>
    </rPh>
    <rPh sb="6" eb="8">
      <t>ヒンシツ</t>
    </rPh>
    <rPh sb="8" eb="10">
      <t>カクホ</t>
    </rPh>
    <rPh sb="10" eb="13">
      <t>ギジュツシャ</t>
    </rPh>
    <rPh sb="13" eb="15">
      <t>シカク</t>
    </rPh>
    <rPh sb="15" eb="17">
      <t>シケン</t>
    </rPh>
    <rPh sb="18" eb="20">
      <t>ジュケン</t>
    </rPh>
    <rPh sb="20" eb="23">
      <t>モウシコミショ</t>
    </rPh>
    <phoneticPr fontId="1"/>
  </si>
  <si>
    <t>日</t>
    <phoneticPr fontId="1"/>
  </si>
  <si>
    <t>受　　付</t>
    <phoneticPr fontId="1"/>
  </si>
  <si>
    <t>※枠内に必要事項を記載して下さい。</t>
    <phoneticPr fontId="1"/>
  </si>
  <si>
    <t>受験都市</t>
    <rPh sb="0" eb="2">
      <t>ジュケン</t>
    </rPh>
    <rPh sb="2" eb="4">
      <t>トシ</t>
    </rPh>
    <phoneticPr fontId="1"/>
  </si>
  <si>
    <t>受付年月日</t>
    <rPh sb="0" eb="2">
      <t>ウケツケ</t>
    </rPh>
    <rPh sb="2" eb="5">
      <t>ネンガッピ</t>
    </rPh>
    <phoneticPr fontId="1"/>
  </si>
  <si>
    <t>顔写真</t>
    <rPh sb="0" eb="3">
      <t>カオジャシン</t>
    </rPh>
    <phoneticPr fontId="1"/>
  </si>
  <si>
    <t>　※ 写真は、資格者登録証に使用するため、鮮明なものをご用意ください。
　※ 顔の天地が写真天地の70～80％になるようにしてください。
　※ 背景や影がない写真にして下さい。スナップ写真は不可。
　※ ここに貼り付けた画像のJPEG形式のファイルを別途提出してください。</t>
  </si>
  <si>
    <t>整理記入</t>
    <rPh sb="0" eb="2">
      <t>セイリ</t>
    </rPh>
    <rPh sb="2" eb="4">
      <t>キニュウ</t>
    </rPh>
    <phoneticPr fontId="1"/>
  </si>
  <si>
    <t>※</t>
    <phoneticPr fontId="1"/>
  </si>
  <si>
    <t>資格試験申込みに際し、資格認定上必要な事項として氏名、生年月日、住所等の個人情報を収集します。これらの情報は、資格認定を円滑に遂行するために使用し､それ以外の目的では使用しません。</t>
    <phoneticPr fontId="1"/>
  </si>
  <si>
    <t>会員番号</t>
    <rPh sb="0" eb="2">
      <t>カイイン</t>
    </rPh>
    <rPh sb="2" eb="4">
      <t>バンゴウ</t>
    </rPh>
    <phoneticPr fontId="1"/>
  </si>
  <si>
    <t>業種</t>
    <rPh sb="0" eb="2">
      <t>ギョウシュ</t>
    </rPh>
    <phoneticPr fontId="1"/>
  </si>
  <si>
    <t>希望地</t>
    <rPh sb="0" eb="3">
      <t>キボウチ</t>
    </rPh>
    <phoneticPr fontId="1"/>
  </si>
  <si>
    <t>オ）公共建築工事の発注機関における総合評価等に係る委員会の外部委員</t>
    <rPh sb="9" eb="11">
      <t>ハッチュウ</t>
    </rPh>
    <rPh sb="11" eb="13">
      <t>キカン</t>
    </rPh>
    <rPh sb="17" eb="19">
      <t>ソウゴウ</t>
    </rPh>
    <rPh sb="19" eb="21">
      <t>ヒョウカ</t>
    </rPh>
    <rPh sb="21" eb="22">
      <t>トウ</t>
    </rPh>
    <rPh sb="23" eb="24">
      <t>カカ</t>
    </rPh>
    <rPh sb="25" eb="28">
      <t>イインカイ</t>
    </rPh>
    <rPh sb="29" eb="31">
      <t>ガイブ</t>
    </rPh>
    <rPh sb="31" eb="33">
      <t>イイン</t>
    </rPh>
    <phoneticPr fontId="11"/>
  </si>
  <si>
    <t>エ）品確（Ⅱ）、かつ、ウ）－②の監理技術者を指導する立場</t>
    <rPh sb="16" eb="18">
      <t>カンリ</t>
    </rPh>
    <rPh sb="18" eb="21">
      <t>ギジュツシャ</t>
    </rPh>
    <rPh sb="22" eb="24">
      <t>シドウ</t>
    </rPh>
    <rPh sb="26" eb="28">
      <t>タチバ</t>
    </rPh>
    <phoneticPr fontId="11"/>
  </si>
  <si>
    <t>エ）品確（Ⅱ）、かつ、ウ）－①の監理技術者</t>
    <rPh sb="16" eb="18">
      <t>カンリ</t>
    </rPh>
    <rPh sb="18" eb="21">
      <t>ギジュツシャ</t>
    </rPh>
    <phoneticPr fontId="11"/>
  </si>
  <si>
    <t>エ）品確（Ⅱ）、かつ、イ）－⑦調査又は設計業務の総合評価等により発注された業務の管理技術者又は主任技術者を指導する立場</t>
    <rPh sb="15" eb="17">
      <t>チョウサ</t>
    </rPh>
    <rPh sb="17" eb="18">
      <t>マタ</t>
    </rPh>
    <rPh sb="19" eb="21">
      <t>セッケイ</t>
    </rPh>
    <rPh sb="21" eb="23">
      <t>ギョウム</t>
    </rPh>
    <rPh sb="24" eb="26">
      <t>ソウゴウ</t>
    </rPh>
    <rPh sb="26" eb="28">
      <t>ヒョウカ</t>
    </rPh>
    <rPh sb="28" eb="29">
      <t>トウ</t>
    </rPh>
    <rPh sb="32" eb="34">
      <t>ハッチュウ</t>
    </rPh>
    <rPh sb="37" eb="39">
      <t>ギョウム</t>
    </rPh>
    <rPh sb="40" eb="42">
      <t>カンリ</t>
    </rPh>
    <rPh sb="42" eb="44">
      <t>ギジュツ</t>
    </rPh>
    <rPh sb="44" eb="45">
      <t>シャ</t>
    </rPh>
    <rPh sb="45" eb="46">
      <t>マタ</t>
    </rPh>
    <rPh sb="47" eb="49">
      <t>シュニン</t>
    </rPh>
    <rPh sb="49" eb="52">
      <t>ギジュツシャ</t>
    </rPh>
    <rPh sb="53" eb="55">
      <t>シドウ</t>
    </rPh>
    <rPh sb="57" eb="59">
      <t>タチバ</t>
    </rPh>
    <phoneticPr fontId="11"/>
  </si>
  <si>
    <t>エ）品確（Ⅱ）、かつ、イ）－⑦公共建築工事の事業促進ＰＰＰの管理技術者又は主任技術者を指導する立場</t>
    <rPh sb="22" eb="26">
      <t>ジギョウソクシン</t>
    </rPh>
    <rPh sb="30" eb="32">
      <t>カンリ</t>
    </rPh>
    <rPh sb="32" eb="35">
      <t>ギジュツシャ</t>
    </rPh>
    <rPh sb="35" eb="36">
      <t>マタ</t>
    </rPh>
    <rPh sb="37" eb="39">
      <t>シュニン</t>
    </rPh>
    <rPh sb="39" eb="42">
      <t>ギジュツシャ</t>
    </rPh>
    <rPh sb="43" eb="45">
      <t>シドウ</t>
    </rPh>
    <rPh sb="47" eb="49">
      <t>タチバ</t>
    </rPh>
    <phoneticPr fontId="11"/>
  </si>
  <si>
    <t>エ）品確（Ⅱ）、かつ、イ）－⑦公共建築工事の発注関係事務を支援する業務の管理技術者を指導する立場</t>
    <rPh sb="2" eb="3">
      <t>ヒン</t>
    </rPh>
    <rPh sb="3" eb="4">
      <t>カク</t>
    </rPh>
    <phoneticPr fontId="11"/>
  </si>
  <si>
    <t>エ）品確（Ⅱ）、かつ、イ）－⑦公共建築工事のＣＭ業務の管理技術者を指導する立場</t>
    <rPh sb="2" eb="3">
      <t>ヒン</t>
    </rPh>
    <rPh sb="3" eb="4">
      <t>カク</t>
    </rPh>
    <rPh sb="24" eb="26">
      <t>ギョウム</t>
    </rPh>
    <rPh sb="27" eb="29">
      <t>カンリ</t>
    </rPh>
    <rPh sb="29" eb="32">
      <t>ギジュツシャ</t>
    </rPh>
    <rPh sb="33" eb="35">
      <t>シドウ</t>
    </rPh>
    <rPh sb="37" eb="39">
      <t>タチバ</t>
    </rPh>
    <phoneticPr fontId="11"/>
  </si>
  <si>
    <t>エ）品確（Ⅱ）、かつ、イ）－⑦設計業務等の総合評価等に係る技術審査業務の管理技術者を指導する立場</t>
    <phoneticPr fontId="11"/>
  </si>
  <si>
    <t>エ）品確（Ⅱ）、かつ、イ）－⑦公共建築工事の総合評価に係る技術審査業務の管理技術者を指導する立場</t>
    <rPh sb="2" eb="3">
      <t>ヒン</t>
    </rPh>
    <rPh sb="3" eb="4">
      <t>カク</t>
    </rPh>
    <rPh sb="15" eb="17">
      <t>コウキョウ</t>
    </rPh>
    <rPh sb="17" eb="19">
      <t>ケンチク</t>
    </rPh>
    <rPh sb="19" eb="21">
      <t>コウジ</t>
    </rPh>
    <rPh sb="22" eb="26">
      <t>ソウゴウヒョウカ</t>
    </rPh>
    <rPh sb="27" eb="28">
      <t>カカ</t>
    </rPh>
    <rPh sb="29" eb="31">
      <t>ギジュツ</t>
    </rPh>
    <rPh sb="31" eb="33">
      <t>シンサ</t>
    </rPh>
    <rPh sb="33" eb="35">
      <t>ギョウム</t>
    </rPh>
    <rPh sb="36" eb="38">
      <t>カンリ</t>
    </rPh>
    <rPh sb="38" eb="41">
      <t>ギジュツシャ</t>
    </rPh>
    <rPh sb="42" eb="44">
      <t>シドウ</t>
    </rPh>
    <rPh sb="46" eb="48">
      <t>タチバ</t>
    </rPh>
    <phoneticPr fontId="11"/>
  </si>
  <si>
    <t>エ）品確（Ⅱ）、かつ、イ）－⑥調査又は設計業務の総合評価等により発注された業務の管理技術者又は主任技術者</t>
    <rPh sb="15" eb="17">
      <t>チョウサ</t>
    </rPh>
    <rPh sb="17" eb="18">
      <t>マタ</t>
    </rPh>
    <rPh sb="19" eb="21">
      <t>セッケイ</t>
    </rPh>
    <rPh sb="21" eb="23">
      <t>ギョウム</t>
    </rPh>
    <rPh sb="24" eb="26">
      <t>ソウゴウ</t>
    </rPh>
    <rPh sb="26" eb="28">
      <t>ヒョウカ</t>
    </rPh>
    <rPh sb="28" eb="29">
      <t>トウ</t>
    </rPh>
    <rPh sb="32" eb="34">
      <t>ハッチュウ</t>
    </rPh>
    <rPh sb="37" eb="39">
      <t>ギョウム</t>
    </rPh>
    <rPh sb="40" eb="42">
      <t>カンリ</t>
    </rPh>
    <rPh sb="42" eb="44">
      <t>ギジュツ</t>
    </rPh>
    <rPh sb="44" eb="45">
      <t>シャ</t>
    </rPh>
    <rPh sb="45" eb="46">
      <t>マタ</t>
    </rPh>
    <rPh sb="47" eb="49">
      <t>シュニン</t>
    </rPh>
    <rPh sb="49" eb="52">
      <t>ギジュツシャ</t>
    </rPh>
    <phoneticPr fontId="11"/>
  </si>
  <si>
    <t>エ）品確（Ⅱ）、かつ、イ）－⑤公共建築工事の事業促進ＰＰＰの管理技術者または主任技術者</t>
    <rPh sb="22" eb="26">
      <t>ジギョウソクシン</t>
    </rPh>
    <rPh sb="30" eb="32">
      <t>カンリ</t>
    </rPh>
    <rPh sb="32" eb="35">
      <t>ギジュツシャ</t>
    </rPh>
    <rPh sb="38" eb="40">
      <t>シュニン</t>
    </rPh>
    <rPh sb="40" eb="43">
      <t>ギジュツシャ</t>
    </rPh>
    <phoneticPr fontId="11"/>
  </si>
  <si>
    <t>エ）品確（Ⅱ）、かつ、イ）－④の発注関係事務を支援する業務の管理技術者</t>
    <phoneticPr fontId="11"/>
  </si>
  <si>
    <t>エ）品確（Ⅱ）、かつ、イ）－③のＣＭ業務の管理技術者</t>
    <rPh sb="2" eb="3">
      <t>ヒン</t>
    </rPh>
    <rPh sb="3" eb="4">
      <t>カク</t>
    </rPh>
    <rPh sb="18" eb="20">
      <t>ギョウム</t>
    </rPh>
    <rPh sb="21" eb="23">
      <t>カンリ</t>
    </rPh>
    <rPh sb="23" eb="26">
      <t>ギジュツシャ</t>
    </rPh>
    <phoneticPr fontId="11"/>
  </si>
  <si>
    <t>エ）品確（Ⅱ）、かつ、イ）－②の技術審査業務の管理技術者</t>
    <rPh sb="2" eb="3">
      <t>ヒン</t>
    </rPh>
    <rPh sb="3" eb="4">
      <t>カク</t>
    </rPh>
    <rPh sb="16" eb="18">
      <t>ギジュツ</t>
    </rPh>
    <rPh sb="18" eb="20">
      <t>シンサ</t>
    </rPh>
    <rPh sb="20" eb="22">
      <t>ギョウム</t>
    </rPh>
    <rPh sb="23" eb="25">
      <t>カンリ</t>
    </rPh>
    <rPh sb="25" eb="28">
      <t>ギジュツシャ</t>
    </rPh>
    <phoneticPr fontId="11"/>
  </si>
  <si>
    <t>エ）品確（Ⅱ）、かつ、イ）－①の技術審査業務の管理技術者</t>
    <rPh sb="2" eb="3">
      <t>ヒン</t>
    </rPh>
    <rPh sb="3" eb="4">
      <t>カク</t>
    </rPh>
    <rPh sb="16" eb="18">
      <t>ギジュツ</t>
    </rPh>
    <rPh sb="18" eb="20">
      <t>シンサ</t>
    </rPh>
    <rPh sb="20" eb="22">
      <t>ギョウム</t>
    </rPh>
    <rPh sb="23" eb="25">
      <t>カンリ</t>
    </rPh>
    <rPh sb="25" eb="28">
      <t>ギジュツシャ</t>
    </rPh>
    <phoneticPr fontId="11"/>
  </si>
  <si>
    <t>エ）品確（Ⅱ）、かつ、ア）の指導的立場</t>
    <rPh sb="2" eb="3">
      <t>ヒン</t>
    </rPh>
    <rPh sb="3" eb="4">
      <t>カク</t>
    </rPh>
    <rPh sb="14" eb="17">
      <t>シドウテキ</t>
    </rPh>
    <rPh sb="17" eb="19">
      <t>タチバ</t>
    </rPh>
    <phoneticPr fontId="11"/>
  </si>
  <si>
    <t>ア）総合評価等に係る審査事務に指導的立場</t>
    <rPh sb="2" eb="4">
      <t>ソウゴウ</t>
    </rPh>
    <rPh sb="4" eb="6">
      <t>ヒョウカ</t>
    </rPh>
    <rPh sb="6" eb="7">
      <t>トウ</t>
    </rPh>
    <rPh sb="8" eb="9">
      <t>カカ</t>
    </rPh>
    <rPh sb="10" eb="12">
      <t>シンサ</t>
    </rPh>
    <rPh sb="12" eb="14">
      <t>ジム</t>
    </rPh>
    <rPh sb="15" eb="18">
      <t>シドウテキ</t>
    </rPh>
    <rPh sb="18" eb="20">
      <t>タチバ</t>
    </rPh>
    <phoneticPr fontId="11"/>
  </si>
  <si>
    <t>・証明は、現在の勤務先又は証明書に記載した直近の勤務先から受けて下さい。</t>
    <rPh sb="29" eb="30">
      <t>ウ</t>
    </rPh>
    <phoneticPr fontId="11"/>
  </si>
  <si>
    <t>印</t>
  </si>
  <si>
    <t>官　職　氏　名</t>
    <phoneticPr fontId="11"/>
  </si>
  <si>
    <t>証明者</t>
    <phoneticPr fontId="11"/>
  </si>
  <si>
    <t>上記のとおり間違いないことを証明する。</t>
  </si>
  <si>
    <t>氏　　　　　名</t>
    <phoneticPr fontId="11"/>
  </si>
  <si>
    <t xml:space="preserve">申請者 </t>
    <phoneticPr fontId="11"/>
  </si>
  <si>
    <t>上記のとおり相違ありません。</t>
  </si>
  <si>
    <t>Ｂ　合計</t>
  </si>
  <si>
    <t>Ｂ‐②</t>
    <phoneticPr fontId="11"/>
  </si>
  <si>
    <t>Ｂ‐①</t>
    <phoneticPr fontId="11"/>
  </si>
  <si>
    <t>Ａ‐⑤</t>
    <phoneticPr fontId="11"/>
  </si>
  <si>
    <t>Ａ‐④</t>
    <phoneticPr fontId="11"/>
  </si>
  <si>
    <t>Ａ‐③</t>
    <phoneticPr fontId="11"/>
  </si>
  <si>
    <t>Ａ‐②</t>
    <phoneticPr fontId="11"/>
  </si>
  <si>
    <t>Ａ‐①</t>
  </si>
  <si>
    <r>
      <t>立場　</t>
    </r>
    <r>
      <rPr>
        <sz val="6"/>
        <rFont val="ＭＳ 明朝"/>
        <family val="1"/>
        <charset val="128"/>
      </rPr>
      <t>（プルダウンメニューから選択してください。）</t>
    </r>
    <rPh sb="15" eb="17">
      <t>センタク</t>
    </rPh>
    <phoneticPr fontId="11"/>
  </si>
  <si>
    <t>業務名・工事名等</t>
    <phoneticPr fontId="11"/>
  </si>
  <si>
    <t>発注機関名</t>
    <phoneticPr fontId="11"/>
  </si>
  <si>
    <t>所属
役職</t>
    <rPh sb="0" eb="2">
      <t>ショゾク</t>
    </rPh>
    <rPh sb="3" eb="5">
      <t>ヤクショク</t>
    </rPh>
    <phoneticPr fontId="11"/>
  </si>
  <si>
    <t>所在地
（都道府県
市区町村）</t>
    <rPh sb="0" eb="3">
      <t>ショザイチ</t>
    </rPh>
    <rPh sb="5" eb="7">
      <t>トドウ</t>
    </rPh>
    <rPh sb="7" eb="8">
      <t>フ</t>
    </rPh>
    <rPh sb="8" eb="9">
      <t>ケン</t>
    </rPh>
    <rPh sb="10" eb="12">
      <t>シク</t>
    </rPh>
    <rPh sb="12" eb="14">
      <t>チョウソン</t>
    </rPh>
    <phoneticPr fontId="11"/>
  </si>
  <si>
    <r>
      <t>経歴時の
勤務先</t>
    </r>
    <r>
      <rPr>
        <sz val="6"/>
        <rFont val="ＭＳ 明朝"/>
        <family val="1"/>
        <charset val="128"/>
      </rPr>
      <t xml:space="preserve">
(派遣先等ではありません)</t>
    </r>
    <rPh sb="0" eb="2">
      <t>ケイレキ</t>
    </rPh>
    <rPh sb="2" eb="3">
      <t>ジ</t>
    </rPh>
    <rPh sb="10" eb="12">
      <t>ハケン</t>
    </rPh>
    <rPh sb="12" eb="13">
      <t>サキ</t>
    </rPh>
    <rPh sb="13" eb="14">
      <t>トウ</t>
    </rPh>
    <phoneticPr fontId="11"/>
  </si>
  <si>
    <t>経歴番号</t>
    <rPh sb="0" eb="2">
      <t>ケイレキ</t>
    </rPh>
    <rPh sb="2" eb="4">
      <t>バンゴウ</t>
    </rPh>
    <phoneticPr fontId="11"/>
  </si>
  <si>
    <t>氏　　名</t>
    <phoneticPr fontId="11"/>
  </si>
  <si>
    <t>フリガナ</t>
  </si>
  <si>
    <t>受験資格Ｂ要件に該当する資格
（資格証のコピーが必要）</t>
    <rPh sb="16" eb="18">
      <t>シカク</t>
    </rPh>
    <rPh sb="24" eb="26">
      <t>ヒツヨウ</t>
    </rPh>
    <phoneticPr fontId="11"/>
  </si>
  <si>
    <t>公共建築工事品質確保技術者</t>
    <rPh sb="2" eb="4">
      <t>ケンチク</t>
    </rPh>
    <phoneticPr fontId="11"/>
  </si>
  <si>
    <t>受験資格区分</t>
    <rPh sb="0" eb="2">
      <t>ジュケン</t>
    </rPh>
    <rPh sb="2" eb="4">
      <t>シカク</t>
    </rPh>
    <rPh sb="4" eb="6">
      <t>クブン</t>
    </rPh>
    <phoneticPr fontId="11"/>
  </si>
  <si>
    <t>受　験　番　号</t>
  </si>
  <si>
    <t>受験都市</t>
    <rPh sb="0" eb="2">
      <t>ジュケン</t>
    </rPh>
    <rPh sb="2" eb="4">
      <t>トシ</t>
    </rPh>
    <phoneticPr fontId="11"/>
  </si>
  <si>
    <t>・太枠内に受験資格要件に該当する経歴・業務経験を記入して下さい。</t>
  </si>
  <si>
    <t>業　務　経　歴　証　明　書</t>
    <phoneticPr fontId="11"/>
  </si>
  <si>
    <t>生年月日</t>
    <phoneticPr fontId="11"/>
  </si>
  <si>
    <t>勤務先</t>
    <rPh sb="0" eb="1">
      <t>ツトム</t>
    </rPh>
    <rPh sb="1" eb="2">
      <t>ツトム</t>
    </rPh>
    <rPh sb="2" eb="3">
      <t>サキ</t>
    </rPh>
    <phoneticPr fontId="11"/>
  </si>
  <si>
    <t>登録
年月日</t>
    <rPh sb="0" eb="2">
      <t>トウロク</t>
    </rPh>
    <rPh sb="3" eb="6">
      <t>ネンガッピ</t>
    </rPh>
    <phoneticPr fontId="1"/>
  </si>
  <si>
    <t>登録番号</t>
    <rPh sb="0" eb="2">
      <t>トウロク</t>
    </rPh>
    <phoneticPr fontId="11"/>
  </si>
  <si>
    <t>・欄が足りない場合は、適宜行を増やしてください。</t>
    <rPh sb="1" eb="2">
      <t>ラン</t>
    </rPh>
    <rPh sb="3" eb="4">
      <t>タ</t>
    </rPh>
    <rPh sb="7" eb="9">
      <t>バアイ</t>
    </rPh>
    <rPh sb="11" eb="13">
      <t>テキギ</t>
    </rPh>
    <rPh sb="13" eb="14">
      <t>ギョウ</t>
    </rPh>
    <rPh sb="15" eb="16">
      <t>フ</t>
    </rPh>
    <phoneticPr fontId="1"/>
  </si>
  <si>
    <t>資格区分
（Ⅰ）（Ⅱ）</t>
    <rPh sb="0" eb="2">
      <t>シカク</t>
    </rPh>
    <rPh sb="2" eb="4">
      <t>クブン</t>
    </rPh>
    <phoneticPr fontId="22"/>
  </si>
  <si>
    <t>登録番号</t>
    <rPh sb="0" eb="4">
      <t>トウロクバンゴウ</t>
    </rPh>
    <phoneticPr fontId="22"/>
  </si>
  <si>
    <t>氏名</t>
    <rPh sb="0" eb="2">
      <t>シメイ</t>
    </rPh>
    <phoneticPr fontId="22"/>
  </si>
  <si>
    <t>保有資格
（建築士等）</t>
    <rPh sb="0" eb="2">
      <t>ホユウ</t>
    </rPh>
    <rPh sb="2" eb="4">
      <t>シカク</t>
    </rPh>
    <rPh sb="6" eb="10">
      <t>ケンチクシトウ</t>
    </rPh>
    <phoneticPr fontId="22"/>
  </si>
  <si>
    <t>希望地</t>
    <rPh sb="0" eb="3">
      <t>キボウチ</t>
    </rPh>
    <phoneticPr fontId="22"/>
  </si>
  <si>
    <t>専門分野
得意分野</t>
    <rPh sb="0" eb="4">
      <t>センモンブンヤ</t>
    </rPh>
    <rPh sb="5" eb="7">
      <t>トクイ</t>
    </rPh>
    <rPh sb="7" eb="9">
      <t>ブンヤ</t>
    </rPh>
    <phoneticPr fontId="22"/>
  </si>
  <si>
    <t>居住地（都道府県名）</t>
    <rPh sb="0" eb="3">
      <t>キョジュウチ</t>
    </rPh>
    <rPh sb="4" eb="8">
      <t>トドウフケン</t>
    </rPh>
    <rPh sb="8" eb="9">
      <t>メイ</t>
    </rPh>
    <phoneticPr fontId="22"/>
  </si>
  <si>
    <t>勤務先
名称</t>
    <rPh sb="0" eb="3">
      <t>キンムサキ</t>
    </rPh>
    <rPh sb="4" eb="6">
      <t>メイショウ</t>
    </rPh>
    <phoneticPr fontId="22"/>
  </si>
  <si>
    <t>勤務先
所属・役職</t>
    <rPh sb="0" eb="3">
      <t>キンムサキ</t>
    </rPh>
    <phoneticPr fontId="22"/>
  </si>
  <si>
    <t>勤務先
所在地</t>
    <rPh sb="0" eb="3">
      <t>キンムサキ</t>
    </rPh>
    <rPh sb="4" eb="7">
      <t>ショザイチ</t>
    </rPh>
    <phoneticPr fontId="22"/>
  </si>
  <si>
    <t>連絡先
電話番号</t>
    <rPh sb="0" eb="3">
      <t>レンラクサキ</t>
    </rPh>
    <rPh sb="4" eb="8">
      <t>デンワバンゴウ</t>
    </rPh>
    <phoneticPr fontId="22"/>
  </si>
  <si>
    <t>連絡先
メールアドレス</t>
    <rPh sb="0" eb="3">
      <t>レンラクサキ</t>
    </rPh>
    <phoneticPr fontId="22"/>
  </si>
  <si>
    <t>B要件資格</t>
    <rPh sb="1" eb="3">
      <t>ヨウケン</t>
    </rPh>
    <rPh sb="3" eb="5">
      <t>シカク</t>
    </rPh>
    <phoneticPr fontId="1"/>
  </si>
  <si>
    <t>※苗字と名前の間に全角スペースを入力して下さい。</t>
    <rPh sb="1" eb="3">
      <t>ミョウジ</t>
    </rPh>
    <rPh sb="4" eb="6">
      <t>ナマエ</t>
    </rPh>
    <rPh sb="7" eb="8">
      <t>アイダ</t>
    </rPh>
    <rPh sb="9" eb="11">
      <t>ゼンカク</t>
    </rPh>
    <rPh sb="16" eb="18">
      <t>ニュウリョク</t>
    </rPh>
    <rPh sb="20" eb="21">
      <t>クダ</t>
    </rPh>
    <phoneticPr fontId="1"/>
  </si>
  <si>
    <t>Ｂ‐③</t>
    <phoneticPr fontId="11"/>
  </si>
  <si>
    <t>・受験資格要件の区分（Ａ・Ｂ）は、募集要項６～７ページを参照して下さい。</t>
    <rPh sb="17" eb="19">
      <t>ボシュウ</t>
    </rPh>
    <rPh sb="19" eb="21">
      <t>ヨウコウ</t>
    </rPh>
    <phoneticPr fontId="11"/>
  </si>
  <si>
    <t>　(Ａ要件：発注関係事務に関する経験の要件、Ｂ要件：品質確保に関する経験の要件)</t>
    <rPh sb="3" eb="5">
      <t>ヨウケン</t>
    </rPh>
    <rPh sb="23" eb="25">
      <t>ヨウケン</t>
    </rPh>
    <phoneticPr fontId="11"/>
  </si>
  <si>
    <t>年</t>
    <rPh sb="0" eb="1">
      <t>ネン</t>
    </rPh>
    <phoneticPr fontId="11"/>
  </si>
  <si>
    <t>月から</t>
  </si>
  <si>
    <t>か月</t>
  </si>
  <si>
    <t>か月</t>
    <phoneticPr fontId="1"/>
  </si>
  <si>
    <t>年　　</t>
    <phoneticPr fontId="1"/>
  </si>
  <si>
    <r>
      <t>受験資格Ａ要件</t>
    </r>
    <r>
      <rPr>
        <sz val="10.5"/>
        <rFont val="ＭＳ 明朝"/>
        <family val="1"/>
        <charset val="128"/>
      </rPr>
      <t>に該当する経歴・業務経験</t>
    </r>
    <r>
      <rPr>
        <sz val="9"/>
        <rFont val="ＭＳ 明朝"/>
        <family val="1"/>
        <charset val="128"/>
      </rPr>
      <t>（2024.6.30現在）</t>
    </r>
    <phoneticPr fontId="11"/>
  </si>
  <si>
    <r>
      <t>受験資格Ｂ要件</t>
    </r>
    <r>
      <rPr>
        <sz val="10.5"/>
        <rFont val="ＭＳ 明朝"/>
        <family val="1"/>
        <charset val="128"/>
      </rPr>
      <t>に該当する経歴・業務経験</t>
    </r>
    <r>
      <rPr>
        <sz val="9"/>
        <rFont val="ＭＳ 明朝"/>
        <family val="1"/>
        <charset val="128"/>
      </rPr>
      <t>（2024.6.30現在）</t>
    </r>
    <phoneticPr fontId="11"/>
  </si>
  <si>
    <t>※論文の一部免除を受ける場合</t>
    <phoneticPr fontId="11"/>
  </si>
  <si>
    <t>（Ⅱ）の登録番号</t>
    <phoneticPr fontId="1"/>
  </si>
  <si>
    <t>公共建築工事品質確保技術者(Ⅱ)の資格登録番号</t>
    <phoneticPr fontId="11"/>
  </si>
  <si>
    <r>
      <t xml:space="preserve">期間
</t>
    </r>
    <r>
      <rPr>
        <sz val="8"/>
        <rFont val="ＭＳ 明朝"/>
        <family val="1"/>
        <charset val="128"/>
      </rPr>
      <t>（年は西暦で入力）</t>
    </r>
    <rPh sb="0" eb="2">
      <t>キカン</t>
    </rPh>
    <rPh sb="4" eb="5">
      <t>ネン</t>
    </rPh>
    <rPh sb="6" eb="8">
      <t>セイレキ</t>
    </rPh>
    <rPh sb="9" eb="11">
      <t>ニュウリョク</t>
    </rPh>
    <phoneticPr fontId="1"/>
  </si>
  <si>
    <t>月まで</t>
    <phoneticPr fontId="1"/>
  </si>
  <si>
    <r>
      <t>Ａ　合計</t>
    </r>
    <r>
      <rPr>
        <vertAlign val="superscript"/>
        <sz val="10"/>
        <rFont val="ＭＳ 明朝"/>
        <family val="1"/>
        <charset val="128"/>
      </rPr>
      <t>※</t>
    </r>
    <phoneticPr fontId="1"/>
  </si>
  <si>
    <t>（受験申込書　記載様式）</t>
  </si>
  <si>
    <t>ア）①公共建築工事の発注関係事務に指導的立場</t>
    <rPh sb="10" eb="12">
      <t>ハッチュウ</t>
    </rPh>
    <rPh sb="12" eb="14">
      <t>カンケイ</t>
    </rPh>
    <rPh sb="14" eb="16">
      <t>ジム</t>
    </rPh>
    <rPh sb="17" eb="20">
      <t>シドウテキ</t>
    </rPh>
    <rPh sb="20" eb="22">
      <t>タチバ</t>
    </rPh>
    <phoneticPr fontId="11"/>
  </si>
  <si>
    <t>ア）②公共建築工事の発注関係事務の担当者</t>
    <rPh sb="10" eb="12">
      <t>ハッチュウ</t>
    </rPh>
    <rPh sb="12" eb="14">
      <t>カンケイ</t>
    </rPh>
    <rPh sb="14" eb="16">
      <t>ジム</t>
    </rPh>
    <rPh sb="17" eb="20">
      <t>タントウシャ</t>
    </rPh>
    <phoneticPr fontId="11"/>
  </si>
  <si>
    <t>イ）①設計業務の管理技術者</t>
    <rPh sb="3" eb="5">
      <t>セッケイ</t>
    </rPh>
    <rPh sb="5" eb="7">
      <t>ギョウム</t>
    </rPh>
    <rPh sb="8" eb="10">
      <t>カンリ</t>
    </rPh>
    <rPh sb="10" eb="13">
      <t>ギジュツシャ</t>
    </rPh>
    <phoneticPr fontId="11"/>
  </si>
  <si>
    <t>イ）①積算業務の管理技術者</t>
    <rPh sb="3" eb="5">
      <t>セキサン</t>
    </rPh>
    <rPh sb="5" eb="7">
      <t>ギョウム</t>
    </rPh>
    <rPh sb="8" eb="10">
      <t>カンリ</t>
    </rPh>
    <rPh sb="10" eb="13">
      <t>ギジュツシャ</t>
    </rPh>
    <phoneticPr fontId="11"/>
  </si>
  <si>
    <t>イ）①監督業務の管理技術者</t>
    <rPh sb="3" eb="5">
      <t>カントク</t>
    </rPh>
    <rPh sb="5" eb="7">
      <t>ギョウム</t>
    </rPh>
    <rPh sb="8" eb="10">
      <t>カンリ</t>
    </rPh>
    <rPh sb="10" eb="13">
      <t>ギジュツシャ</t>
    </rPh>
    <phoneticPr fontId="11"/>
  </si>
  <si>
    <t>イ）①検査業務の管理技術者</t>
    <rPh sb="3" eb="5">
      <t>ケンサ</t>
    </rPh>
    <rPh sb="5" eb="7">
      <t>ギョウム</t>
    </rPh>
    <rPh sb="8" eb="10">
      <t>カンリ</t>
    </rPh>
    <rPh sb="10" eb="13">
      <t>ギジュツシャ</t>
    </rPh>
    <phoneticPr fontId="11"/>
  </si>
  <si>
    <t>イ）②公共建築工事の総合評価に係る技術審査業務の管理技術者</t>
    <rPh sb="3" eb="5">
      <t>コウキョウ</t>
    </rPh>
    <rPh sb="5" eb="7">
      <t>ケンチク</t>
    </rPh>
    <rPh sb="7" eb="9">
      <t>コウジ</t>
    </rPh>
    <rPh sb="10" eb="12">
      <t>ソウゴウ</t>
    </rPh>
    <rPh sb="12" eb="14">
      <t>ヒョウカ</t>
    </rPh>
    <rPh sb="15" eb="16">
      <t>カカ</t>
    </rPh>
    <rPh sb="17" eb="19">
      <t>ギジュツ</t>
    </rPh>
    <rPh sb="19" eb="21">
      <t>シンサ</t>
    </rPh>
    <rPh sb="21" eb="23">
      <t>ギョウム</t>
    </rPh>
    <rPh sb="24" eb="26">
      <t>カンリ</t>
    </rPh>
    <rPh sb="26" eb="29">
      <t>ギジュツシャ</t>
    </rPh>
    <phoneticPr fontId="11"/>
  </si>
  <si>
    <t>イ）③設計業務等の総合評価等に係る技術審査業務の管理技術者</t>
    <rPh sb="3" eb="5">
      <t>セッケイ</t>
    </rPh>
    <rPh sb="5" eb="7">
      <t>ギョウム</t>
    </rPh>
    <rPh sb="7" eb="8">
      <t>トウ</t>
    </rPh>
    <rPh sb="9" eb="11">
      <t>ソウゴウ</t>
    </rPh>
    <rPh sb="11" eb="13">
      <t>ヒョウカ</t>
    </rPh>
    <rPh sb="13" eb="14">
      <t>トウ</t>
    </rPh>
    <rPh sb="15" eb="16">
      <t>カカ</t>
    </rPh>
    <rPh sb="17" eb="19">
      <t>ギジュツ</t>
    </rPh>
    <rPh sb="19" eb="21">
      <t>シンサ</t>
    </rPh>
    <rPh sb="21" eb="23">
      <t>ギョウム</t>
    </rPh>
    <rPh sb="24" eb="26">
      <t>カンリ</t>
    </rPh>
    <rPh sb="26" eb="29">
      <t>ギジュツシャ</t>
    </rPh>
    <phoneticPr fontId="11"/>
  </si>
  <si>
    <t>イ）④公共建築工事のＣＭ業務の管理技術者</t>
    <rPh sb="12" eb="14">
      <t>ギョウム</t>
    </rPh>
    <rPh sb="15" eb="17">
      <t>カンリ</t>
    </rPh>
    <rPh sb="17" eb="20">
      <t>ギジュツシャ</t>
    </rPh>
    <phoneticPr fontId="11"/>
  </si>
  <si>
    <t>イ）⑤公共建築工事の発注関係事務を支援する業務の管理技術者</t>
    <rPh sb="10" eb="12">
      <t>ハッチュウ</t>
    </rPh>
    <rPh sb="12" eb="14">
      <t>カンケイ</t>
    </rPh>
    <rPh sb="14" eb="16">
      <t>ジム</t>
    </rPh>
    <rPh sb="17" eb="19">
      <t>シエン</t>
    </rPh>
    <rPh sb="21" eb="23">
      <t>ギョウム</t>
    </rPh>
    <rPh sb="24" eb="26">
      <t>カンリ</t>
    </rPh>
    <rPh sb="26" eb="29">
      <t>ギジュツシャ</t>
    </rPh>
    <phoneticPr fontId="11"/>
  </si>
  <si>
    <t>イ）⑥公共建築工事の事業促進ＰＰＰの管理技術者または主任技術者</t>
    <rPh sb="10" eb="14">
      <t>ジギョウソクシン</t>
    </rPh>
    <rPh sb="18" eb="20">
      <t>カンリ</t>
    </rPh>
    <rPh sb="20" eb="23">
      <t>ギジュツシャ</t>
    </rPh>
    <rPh sb="26" eb="28">
      <t>シュニン</t>
    </rPh>
    <rPh sb="28" eb="31">
      <t>ギジュツシャ</t>
    </rPh>
    <phoneticPr fontId="11"/>
  </si>
  <si>
    <t>イ）⑦調査又は設計業務の総合評価等により発注された業務の管理技術者又は主任技術者</t>
    <rPh sb="3" eb="5">
      <t>チョウサ</t>
    </rPh>
    <rPh sb="5" eb="6">
      <t>マタ</t>
    </rPh>
    <rPh sb="7" eb="9">
      <t>セッケイ</t>
    </rPh>
    <rPh sb="9" eb="11">
      <t>ギョウム</t>
    </rPh>
    <rPh sb="16" eb="17">
      <t>トウ</t>
    </rPh>
    <rPh sb="20" eb="22">
      <t>ハッチュウ</t>
    </rPh>
    <rPh sb="25" eb="27">
      <t>ギョウム</t>
    </rPh>
    <rPh sb="28" eb="30">
      <t>カンリ</t>
    </rPh>
    <rPh sb="30" eb="33">
      <t>ギジュツシャ</t>
    </rPh>
    <rPh sb="33" eb="34">
      <t>マタ</t>
    </rPh>
    <rPh sb="35" eb="37">
      <t>シュニン</t>
    </rPh>
    <rPh sb="37" eb="40">
      <t>ギジュツシャ</t>
    </rPh>
    <phoneticPr fontId="11"/>
  </si>
  <si>
    <t>イ）⑧設計業務の担当技術者</t>
    <rPh sb="3" eb="5">
      <t>セッケイ</t>
    </rPh>
    <rPh sb="5" eb="7">
      <t>ギョウム</t>
    </rPh>
    <rPh sb="8" eb="10">
      <t>タントウ</t>
    </rPh>
    <rPh sb="10" eb="13">
      <t>ギジュツシャ</t>
    </rPh>
    <phoneticPr fontId="11"/>
  </si>
  <si>
    <t>イ）⑧積算業務の担当技術者</t>
    <rPh sb="3" eb="5">
      <t>セキサン</t>
    </rPh>
    <rPh sb="5" eb="7">
      <t>ギョウム</t>
    </rPh>
    <rPh sb="8" eb="10">
      <t>タントウ</t>
    </rPh>
    <rPh sb="10" eb="13">
      <t>ギジュツシャ</t>
    </rPh>
    <phoneticPr fontId="11"/>
  </si>
  <si>
    <t>イ）⑧監督業務の担当技術者</t>
    <rPh sb="3" eb="5">
      <t>カントク</t>
    </rPh>
    <rPh sb="5" eb="7">
      <t>ギョウム</t>
    </rPh>
    <rPh sb="8" eb="10">
      <t>タントウ</t>
    </rPh>
    <rPh sb="10" eb="13">
      <t>ギジュツシャ</t>
    </rPh>
    <phoneticPr fontId="11"/>
  </si>
  <si>
    <t>イ）⑧検査業務の担当技術者</t>
    <rPh sb="3" eb="5">
      <t>ケンサ</t>
    </rPh>
    <rPh sb="5" eb="7">
      <t>ギョウム</t>
    </rPh>
    <rPh sb="8" eb="10">
      <t>タントウ</t>
    </rPh>
    <rPh sb="10" eb="13">
      <t>ギジュツシャ</t>
    </rPh>
    <phoneticPr fontId="11"/>
  </si>
  <si>
    <t>イ）⑧公共建築工事の総合評価に係る技術審査業務の担当技術者</t>
    <rPh sb="9" eb="11">
      <t>ソウゴウ</t>
    </rPh>
    <rPh sb="11" eb="13">
      <t>ヒョウカ</t>
    </rPh>
    <rPh sb="14" eb="15">
      <t>カカ</t>
    </rPh>
    <rPh sb="16" eb="18">
      <t>ギジュツ</t>
    </rPh>
    <rPh sb="18" eb="20">
      <t>シンサ</t>
    </rPh>
    <rPh sb="20" eb="22">
      <t>ギョウム</t>
    </rPh>
    <rPh sb="23" eb="25">
      <t>タントウ</t>
    </rPh>
    <rPh sb="25" eb="28">
      <t>ギジュツシャ</t>
    </rPh>
    <phoneticPr fontId="11"/>
  </si>
  <si>
    <t>イ）⑧設計業務等の総合評価等に係る技術審査業務の担当技術者</t>
    <rPh sb="3" eb="5">
      <t>セッケイ</t>
    </rPh>
    <rPh sb="5" eb="7">
      <t>ギョウム</t>
    </rPh>
    <rPh sb="7" eb="8">
      <t>トウ</t>
    </rPh>
    <rPh sb="9" eb="11">
      <t>ソウゴウ</t>
    </rPh>
    <rPh sb="11" eb="13">
      <t>ヒョウカ</t>
    </rPh>
    <rPh sb="13" eb="14">
      <t>トウ</t>
    </rPh>
    <rPh sb="15" eb="16">
      <t>カカ</t>
    </rPh>
    <rPh sb="17" eb="19">
      <t>ギジュツ</t>
    </rPh>
    <rPh sb="19" eb="21">
      <t>シンサ</t>
    </rPh>
    <rPh sb="21" eb="23">
      <t>ギョウム</t>
    </rPh>
    <rPh sb="24" eb="26">
      <t>タントウ</t>
    </rPh>
    <rPh sb="26" eb="29">
      <t>ギジュツシャ</t>
    </rPh>
    <phoneticPr fontId="11"/>
  </si>
  <si>
    <t>イ）⑧公共建築工事のＣＭ業務の担当技術者</t>
    <rPh sb="12" eb="14">
      <t>ギョウム</t>
    </rPh>
    <rPh sb="15" eb="17">
      <t>タントウ</t>
    </rPh>
    <rPh sb="17" eb="20">
      <t>ギジュツシャ</t>
    </rPh>
    <phoneticPr fontId="11"/>
  </si>
  <si>
    <t>イ）⑧公共建築工事の発注関係事務を支援する業務の担当技術者</t>
    <rPh sb="10" eb="12">
      <t>ハッチュウ</t>
    </rPh>
    <rPh sb="12" eb="14">
      <t>カンケイ</t>
    </rPh>
    <rPh sb="14" eb="16">
      <t>ジム</t>
    </rPh>
    <rPh sb="17" eb="19">
      <t>シエン</t>
    </rPh>
    <rPh sb="21" eb="23">
      <t>ギョウム</t>
    </rPh>
    <rPh sb="24" eb="26">
      <t>タントウ</t>
    </rPh>
    <rPh sb="26" eb="29">
      <t>ギジュツシャ</t>
    </rPh>
    <phoneticPr fontId="11"/>
  </si>
  <si>
    <t>イ）⑧公共建築工事の事業促進ＰＰＰの担当技術者</t>
    <rPh sb="10" eb="14">
      <t>ジギョウソクシン</t>
    </rPh>
    <rPh sb="18" eb="20">
      <t>タントウ</t>
    </rPh>
    <rPh sb="20" eb="23">
      <t>ギジュツシャ</t>
    </rPh>
    <phoneticPr fontId="11"/>
  </si>
  <si>
    <t>イ）⑧調査又は設計業務の総合評価等により発注された業務の担当技術者</t>
    <rPh sb="3" eb="5">
      <t>チョウサ</t>
    </rPh>
    <rPh sb="5" eb="6">
      <t>マタ</t>
    </rPh>
    <rPh sb="7" eb="9">
      <t>セッケイ</t>
    </rPh>
    <rPh sb="9" eb="11">
      <t>ギョウム</t>
    </rPh>
    <rPh sb="16" eb="17">
      <t>トウ</t>
    </rPh>
    <rPh sb="20" eb="22">
      <t>ハッチュウ</t>
    </rPh>
    <rPh sb="25" eb="27">
      <t>ギョウム</t>
    </rPh>
    <rPh sb="28" eb="30">
      <t>タントウ</t>
    </rPh>
    <rPh sb="30" eb="33">
      <t>ギジュツシャ</t>
    </rPh>
    <phoneticPr fontId="11"/>
  </si>
  <si>
    <t>ウ）①公共建築工事の主任技術者</t>
    <rPh sb="3" eb="5">
      <t>コウキョウ</t>
    </rPh>
    <rPh sb="5" eb="7">
      <t>ケンチク</t>
    </rPh>
    <rPh sb="7" eb="9">
      <t>コウジ</t>
    </rPh>
    <rPh sb="10" eb="12">
      <t>シュニン</t>
    </rPh>
    <rPh sb="12" eb="15">
      <t>ギジュツシャ</t>
    </rPh>
    <phoneticPr fontId="11"/>
  </si>
  <si>
    <t>ウ）①公共建築工事の監理技術者</t>
    <rPh sb="3" eb="5">
      <t>コウキョウ</t>
    </rPh>
    <rPh sb="5" eb="7">
      <t>ケンチク</t>
    </rPh>
    <rPh sb="7" eb="9">
      <t>コウジ</t>
    </rPh>
    <rPh sb="10" eb="12">
      <t>カンリ</t>
    </rPh>
    <rPh sb="12" eb="15">
      <t>ギジュツシャ</t>
    </rPh>
    <phoneticPr fontId="11"/>
  </si>
  <si>
    <t>ウ）②公共建築工事の施工管理に関する担当者</t>
    <rPh sb="3" eb="5">
      <t>コウキョウ</t>
    </rPh>
    <rPh sb="5" eb="7">
      <t>ケンチク</t>
    </rPh>
    <rPh sb="7" eb="9">
      <t>コウジ</t>
    </rPh>
    <rPh sb="10" eb="12">
      <t>セコウ</t>
    </rPh>
    <rPh sb="12" eb="14">
      <t>カンリ</t>
    </rPh>
    <rPh sb="15" eb="16">
      <t>カン</t>
    </rPh>
    <rPh sb="18" eb="21">
      <t>タントウシャ</t>
    </rPh>
    <phoneticPr fontId="11"/>
  </si>
  <si>
    <t>イ）①公共建築工事の総合評価に係る技術審査業務の管理技術者</t>
    <rPh sb="17" eb="19">
      <t>ギジュツ</t>
    </rPh>
    <rPh sb="19" eb="21">
      <t>シンサ</t>
    </rPh>
    <rPh sb="21" eb="23">
      <t>ギョウム</t>
    </rPh>
    <rPh sb="24" eb="26">
      <t>カンリ</t>
    </rPh>
    <rPh sb="26" eb="29">
      <t>ギジュツシャ</t>
    </rPh>
    <phoneticPr fontId="11"/>
  </si>
  <si>
    <t>イ）②設計業務等の総合評価等に係る技術審査業務の管理技術者</t>
    <rPh sb="3" eb="5">
      <t>セッケイ</t>
    </rPh>
    <rPh sb="5" eb="7">
      <t>ギョウム</t>
    </rPh>
    <rPh sb="7" eb="8">
      <t>トウ</t>
    </rPh>
    <rPh sb="9" eb="11">
      <t>ソウゴウ</t>
    </rPh>
    <rPh sb="11" eb="13">
      <t>ヒョウカ</t>
    </rPh>
    <rPh sb="13" eb="14">
      <t>トウ</t>
    </rPh>
    <rPh sb="15" eb="16">
      <t>カカ</t>
    </rPh>
    <rPh sb="17" eb="19">
      <t>ギジュツ</t>
    </rPh>
    <rPh sb="19" eb="21">
      <t>シンサ</t>
    </rPh>
    <rPh sb="21" eb="23">
      <t>ギョウム</t>
    </rPh>
    <rPh sb="24" eb="26">
      <t>カンリ</t>
    </rPh>
    <rPh sb="26" eb="29">
      <t>ギジュツシャ</t>
    </rPh>
    <phoneticPr fontId="11"/>
  </si>
  <si>
    <t>イ）③公共建築工事のＣＭ業務の管理技術者</t>
    <rPh sb="12" eb="14">
      <t>ギョウム</t>
    </rPh>
    <rPh sb="15" eb="17">
      <t>カンリ</t>
    </rPh>
    <rPh sb="17" eb="20">
      <t>ギジュツシャ</t>
    </rPh>
    <phoneticPr fontId="11"/>
  </si>
  <si>
    <t>イ）④公共建築工事の発注関係事務を支援する業務の管理技術者</t>
    <rPh sb="10" eb="12">
      <t>ハッチュウ</t>
    </rPh>
    <rPh sb="12" eb="14">
      <t>カンケイ</t>
    </rPh>
    <rPh sb="14" eb="16">
      <t>ジム</t>
    </rPh>
    <rPh sb="17" eb="19">
      <t>シエン</t>
    </rPh>
    <rPh sb="21" eb="23">
      <t>ギョウム</t>
    </rPh>
    <rPh sb="24" eb="26">
      <t>カンリ</t>
    </rPh>
    <rPh sb="26" eb="29">
      <t>ギジュツシャ</t>
    </rPh>
    <phoneticPr fontId="11"/>
  </si>
  <si>
    <t>イ）⑤公共建築工事の事業促進ＰＰＰの管理技術者又は主任技術者</t>
    <rPh sb="10" eb="14">
      <t>ジギョウソクシン</t>
    </rPh>
    <rPh sb="18" eb="20">
      <t>カンリ</t>
    </rPh>
    <rPh sb="20" eb="23">
      <t>ギジュツシャ</t>
    </rPh>
    <rPh sb="23" eb="24">
      <t>マタ</t>
    </rPh>
    <rPh sb="25" eb="27">
      <t>シュニン</t>
    </rPh>
    <rPh sb="27" eb="30">
      <t>ギジュツシャ</t>
    </rPh>
    <phoneticPr fontId="11"/>
  </si>
  <si>
    <t>イ）⑥調査又は設計業務の総合評価等により発注された業務の管理技術者又は主任技術者</t>
    <rPh sb="3" eb="5">
      <t>チョウサ</t>
    </rPh>
    <rPh sb="5" eb="6">
      <t>マタ</t>
    </rPh>
    <rPh sb="7" eb="9">
      <t>セッケイ</t>
    </rPh>
    <rPh sb="9" eb="11">
      <t>ギョウム</t>
    </rPh>
    <rPh sb="12" eb="14">
      <t>ソウゴウ</t>
    </rPh>
    <rPh sb="14" eb="16">
      <t>ヒョウカ</t>
    </rPh>
    <rPh sb="16" eb="17">
      <t>トウ</t>
    </rPh>
    <rPh sb="20" eb="22">
      <t>ハッチュウ</t>
    </rPh>
    <rPh sb="25" eb="27">
      <t>ギョウム</t>
    </rPh>
    <rPh sb="28" eb="30">
      <t>カンリ</t>
    </rPh>
    <rPh sb="30" eb="32">
      <t>ギジュツ</t>
    </rPh>
    <rPh sb="32" eb="33">
      <t>シャ</t>
    </rPh>
    <rPh sb="33" eb="34">
      <t>マタ</t>
    </rPh>
    <rPh sb="35" eb="37">
      <t>シュニン</t>
    </rPh>
    <rPh sb="37" eb="40">
      <t>ギジュツシャ</t>
    </rPh>
    <phoneticPr fontId="11"/>
  </si>
  <si>
    <t>イ）⑦公共建築工事の総合評価に係る技術審査業務の管理技術者を指導する立場</t>
    <rPh sb="17" eb="19">
      <t>ギジュツ</t>
    </rPh>
    <rPh sb="19" eb="21">
      <t>シンサ</t>
    </rPh>
    <rPh sb="21" eb="23">
      <t>ギョウム</t>
    </rPh>
    <rPh sb="24" eb="26">
      <t>カンリ</t>
    </rPh>
    <rPh sb="26" eb="29">
      <t>ギジュツシャ</t>
    </rPh>
    <rPh sb="30" eb="32">
      <t>シドウ</t>
    </rPh>
    <rPh sb="34" eb="36">
      <t>タチバ</t>
    </rPh>
    <phoneticPr fontId="11"/>
  </si>
  <si>
    <t>イ）⑦設計業務等の総合評価等に係る技術審査業務の管理技術者を指導する立場</t>
    <rPh sb="3" eb="5">
      <t>セッケイ</t>
    </rPh>
    <rPh sb="5" eb="7">
      <t>ギョウム</t>
    </rPh>
    <rPh sb="7" eb="8">
      <t>トウ</t>
    </rPh>
    <rPh sb="9" eb="11">
      <t>ソウゴウ</t>
    </rPh>
    <rPh sb="11" eb="13">
      <t>ヒョウカ</t>
    </rPh>
    <rPh sb="13" eb="14">
      <t>トウ</t>
    </rPh>
    <rPh sb="15" eb="16">
      <t>カカ</t>
    </rPh>
    <rPh sb="17" eb="19">
      <t>ギジュツ</t>
    </rPh>
    <rPh sb="19" eb="21">
      <t>シンサ</t>
    </rPh>
    <rPh sb="21" eb="23">
      <t>ギョウム</t>
    </rPh>
    <rPh sb="24" eb="26">
      <t>カンリ</t>
    </rPh>
    <rPh sb="26" eb="29">
      <t>ギジュツシャ</t>
    </rPh>
    <phoneticPr fontId="11"/>
  </si>
  <si>
    <t>イ）⑦公共建築工事のＣＭ業務の管理技術者を指導する立場</t>
    <rPh sb="12" eb="14">
      <t>ギョウム</t>
    </rPh>
    <rPh sb="15" eb="17">
      <t>カンリ</t>
    </rPh>
    <rPh sb="17" eb="20">
      <t>ギジュツシャ</t>
    </rPh>
    <phoneticPr fontId="11"/>
  </si>
  <si>
    <t>イ）⑦公共建築工事の発注関係事務を支援する業務の管理技術者を指導する立場</t>
    <rPh sb="10" eb="12">
      <t>ハッチュウ</t>
    </rPh>
    <rPh sb="12" eb="14">
      <t>カンケイ</t>
    </rPh>
    <rPh sb="14" eb="16">
      <t>ジム</t>
    </rPh>
    <rPh sb="17" eb="19">
      <t>シエン</t>
    </rPh>
    <rPh sb="21" eb="23">
      <t>ギョウム</t>
    </rPh>
    <rPh sb="24" eb="26">
      <t>カンリ</t>
    </rPh>
    <rPh sb="26" eb="29">
      <t>ギジュツシャ</t>
    </rPh>
    <phoneticPr fontId="11"/>
  </si>
  <si>
    <t>イ）⑦公共建築工事の事業促進ＰＰＰの管理技術者又は主任技術者を指導する立場</t>
    <rPh sb="10" eb="14">
      <t>ジギョウソクシン</t>
    </rPh>
    <rPh sb="18" eb="20">
      <t>カンリ</t>
    </rPh>
    <rPh sb="20" eb="23">
      <t>ギジュツシャ</t>
    </rPh>
    <rPh sb="23" eb="24">
      <t>マタ</t>
    </rPh>
    <rPh sb="25" eb="30">
      <t>シュニンギジュツシャ</t>
    </rPh>
    <rPh sb="31" eb="33">
      <t>シドウ</t>
    </rPh>
    <rPh sb="35" eb="37">
      <t>タチバ</t>
    </rPh>
    <phoneticPr fontId="11"/>
  </si>
  <si>
    <t>イ）⑦調査又は設計業務の総合評価等により発注された業務の管理技術者又は主任技術者を指導する立場</t>
    <rPh sb="3" eb="5">
      <t>チョウサ</t>
    </rPh>
    <rPh sb="5" eb="6">
      <t>マタ</t>
    </rPh>
    <rPh sb="7" eb="9">
      <t>セッケイ</t>
    </rPh>
    <rPh sb="9" eb="11">
      <t>ギョウム</t>
    </rPh>
    <rPh sb="12" eb="14">
      <t>ソウゴウ</t>
    </rPh>
    <rPh sb="14" eb="16">
      <t>ヒョウカ</t>
    </rPh>
    <rPh sb="16" eb="17">
      <t>トウ</t>
    </rPh>
    <rPh sb="20" eb="22">
      <t>ハッチュウ</t>
    </rPh>
    <rPh sb="25" eb="27">
      <t>ギョウム</t>
    </rPh>
    <rPh sb="28" eb="30">
      <t>カンリ</t>
    </rPh>
    <rPh sb="30" eb="32">
      <t>ギジュツ</t>
    </rPh>
    <rPh sb="32" eb="33">
      <t>シャ</t>
    </rPh>
    <rPh sb="33" eb="34">
      <t>マタ</t>
    </rPh>
    <rPh sb="35" eb="37">
      <t>シュニン</t>
    </rPh>
    <rPh sb="37" eb="40">
      <t>ギジュツシャ</t>
    </rPh>
    <phoneticPr fontId="11"/>
  </si>
  <si>
    <t>ウ）①公共建築工事の総合評価に係る技術提案の作成、かつ総合評価で発注の工事の監理技術者</t>
    <rPh sb="17" eb="19">
      <t>ギジュツ</t>
    </rPh>
    <rPh sb="19" eb="21">
      <t>テイアン</t>
    </rPh>
    <rPh sb="22" eb="24">
      <t>サクセイ</t>
    </rPh>
    <rPh sb="27" eb="29">
      <t>ソウゴウ</t>
    </rPh>
    <rPh sb="29" eb="31">
      <t>ヒョウカ</t>
    </rPh>
    <rPh sb="32" eb="34">
      <t>ハッチュウ</t>
    </rPh>
    <rPh sb="35" eb="37">
      <t>コウジ</t>
    </rPh>
    <rPh sb="38" eb="40">
      <t>カンリ</t>
    </rPh>
    <rPh sb="40" eb="43">
      <t>ギジュツシャ</t>
    </rPh>
    <phoneticPr fontId="11"/>
  </si>
  <si>
    <t>ウ）②公共建築工事の総合評価に係る技術提案の作成、かつ総合評価で発注の工事の監理技術者を指導する立場</t>
    <rPh sb="17" eb="19">
      <t>ギジュツ</t>
    </rPh>
    <rPh sb="19" eb="21">
      <t>テイアン</t>
    </rPh>
    <rPh sb="22" eb="24">
      <t>サクセイ</t>
    </rPh>
    <rPh sb="27" eb="29">
      <t>ソウゴウ</t>
    </rPh>
    <rPh sb="29" eb="31">
      <t>ヒョウカ</t>
    </rPh>
    <rPh sb="32" eb="34">
      <t>ハッチュウ</t>
    </rPh>
    <rPh sb="35" eb="37">
      <t>コウジ</t>
    </rPh>
    <rPh sb="38" eb="40">
      <t>カンリ</t>
    </rPh>
    <rPh sb="40" eb="43">
      <t>ギジュツシャ</t>
    </rPh>
    <rPh sb="44" eb="46">
      <t>シドウ</t>
    </rPh>
    <rPh sb="48" eb="50">
      <t>タチバ</t>
    </rPh>
    <phoneticPr fontId="11"/>
  </si>
  <si>
    <t>年</t>
    <rPh sb="0" eb="1">
      <t>ネン</t>
    </rPh>
    <phoneticPr fontId="1"/>
  </si>
  <si>
    <t>か月</t>
    <rPh sb="1" eb="2">
      <t>ツキ</t>
    </rPh>
    <phoneticPr fontId="1"/>
  </si>
  <si>
    <t>≧5年？</t>
    <rPh sb="2" eb="3">
      <t>ネン</t>
    </rPh>
    <phoneticPr fontId="1"/>
  </si>
  <si>
    <t>≧12年？</t>
    <rPh sb="3" eb="4">
      <t>ネン</t>
    </rPh>
    <phoneticPr fontId="1"/>
  </si>
  <si>
    <t>A要件</t>
    <rPh sb="1" eb="3">
      <t>ヨウケン</t>
    </rPh>
    <phoneticPr fontId="1"/>
  </si>
  <si>
    <t>B要件</t>
    <rPh sb="1" eb="3">
      <t>ヨウケン</t>
    </rPh>
    <phoneticPr fontId="1"/>
  </si>
  <si>
    <t>期間の重複を考慮しない単純計算！</t>
    <rPh sb="0" eb="2">
      <t>キカン</t>
    </rPh>
    <rPh sb="3" eb="5">
      <t>チョウフク</t>
    </rPh>
    <rPh sb="6" eb="8">
      <t>コウリョ</t>
    </rPh>
    <rPh sb="11" eb="13">
      <t>タンジュン</t>
    </rPh>
    <rPh sb="13" eb="15">
      <t>ケイサン</t>
    </rPh>
    <phoneticPr fontId="1"/>
  </si>
  <si>
    <t>≧2年？</t>
    <rPh sb="2" eb="3">
      <t>ネン</t>
    </rPh>
    <phoneticPr fontId="1"/>
  </si>
  <si>
    <t>ア）②、イ）⑧、ウ）②</t>
    <phoneticPr fontId="1"/>
  </si>
  <si>
    <t>ア）①、イ）①～⑦、ウ）①</t>
    <phoneticPr fontId="1"/>
  </si>
  <si>
    <t>≧1年？</t>
    <rPh sb="2" eb="3">
      <t>ネン</t>
    </rPh>
    <phoneticPr fontId="1"/>
  </si>
  <si>
    <t>ア）、イ）、ウ）</t>
    <phoneticPr fontId="1"/>
  </si>
  <si>
    <t>エ）</t>
    <phoneticPr fontId="1"/>
  </si>
  <si>
    <t>オ）</t>
    <phoneticPr fontId="1"/>
  </si>
  <si>
    <t>又は代表者氏名</t>
    <phoneticPr fontId="11"/>
  </si>
  <si>
    <t>月</t>
    <rPh sb="0" eb="1">
      <t>ツキ</t>
    </rPh>
    <phoneticPr fontId="1"/>
  </si>
  <si>
    <t>日</t>
    <rPh sb="0" eb="1">
      <t>ニチ</t>
    </rPh>
    <phoneticPr fontId="1"/>
  </si>
  <si>
    <t>年</t>
    <rPh sb="0" eb="1">
      <t>トシ</t>
    </rPh>
    <phoneticPr fontId="11"/>
  </si>
  <si>
    <t>※ア）②、イ）⑧及びウ）②の期間を合算する場合、ア）①、イ）①～⑦及びウ）①の期間に2を乗じたものをこれに合算して、合計12年以上とすることがでます。</t>
    <rPh sb="14" eb="16">
      <t>キカン</t>
    </rPh>
    <rPh sb="21" eb="23">
      <t>バアイ</t>
    </rPh>
    <rPh sb="39" eb="41">
      <t>キカン</t>
    </rPh>
    <rPh sb="58" eb="60">
      <t>ゴウケイ</t>
    </rPh>
    <phoneticPr fontId="1"/>
  </si>
  <si>
    <t>専門職種電気</t>
    <rPh sb="0" eb="4">
      <t>センモンショクシュ</t>
    </rPh>
    <rPh sb="4" eb="6">
      <t>デンキ</t>
    </rPh>
    <phoneticPr fontId="22"/>
  </si>
  <si>
    <t>専門職種機械</t>
    <rPh sb="0" eb="4">
      <t>センモンショクシュ</t>
    </rPh>
    <rPh sb="4" eb="6">
      <t>キカイ</t>
    </rPh>
    <phoneticPr fontId="22"/>
  </si>
  <si>
    <t>専門職種建築</t>
    <rPh sb="0" eb="4">
      <t>センモンショクシュ</t>
    </rPh>
    <rPh sb="4" eb="6">
      <t>ケンチク</t>
    </rPh>
    <phoneticPr fontId="22"/>
  </si>
  <si>
    <t>専門分野専門職種</t>
    <rPh sb="0" eb="4">
      <t>センモンブンヤ</t>
    </rPh>
    <rPh sb="4" eb="8">
      <t>センモンショクシュ</t>
    </rPh>
    <phoneticPr fontId="22"/>
  </si>
  <si>
    <t>公共建築協会の会員の場合、会員番号を記入→</t>
    <rPh sb="0" eb="6">
      <t>コウキョウケンチクキョウカイ</t>
    </rPh>
    <rPh sb="7" eb="9">
      <t>カイイン</t>
    </rPh>
    <rPh sb="10" eb="12">
      <t>バアイ</t>
    </rPh>
    <rPh sb="13" eb="17">
      <t>カイインバンゴウ</t>
    </rPh>
    <rPh sb="18" eb="2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</si>
</sst>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yyyy/m/d;@"/>
  </numFmts>
  <fonts count="29" x14ac:knownFonts="1">
    <font>
      <sz val="11"/>
      <color theme="1"/>
      <name val="メイリオ"/>
      <family val="2"/>
      <charset val="128"/>
    </font>
    <font>
      <sz val="6"/>
      <name val="メイリオ"/>
      <family val="2"/>
      <charset val="128"/>
    </font>
    <font>
      <sz val="11"/>
      <color theme="1"/>
      <name val="Meiryo UI"/>
      <family val="3"/>
      <charset val="128"/>
    </font>
    <font>
      <sz val="9"/>
      <color theme="1"/>
      <name val="Meiryo UI"/>
      <family val="3"/>
      <charset val="128"/>
    </font>
    <font>
      <sz val="14"/>
      <color theme="1"/>
      <name val="Meiryo UI"/>
      <family val="3"/>
      <charset val="128"/>
    </font>
    <font>
      <u/>
      <sz val="11"/>
      <color theme="1"/>
      <name val="Meiryo UI"/>
      <family val="3"/>
      <charset val="128"/>
    </font>
    <font>
      <sz val="10"/>
      <color theme="1"/>
      <name val="Meiryo UI"/>
      <family val="3"/>
      <charset val="128"/>
    </font>
    <font>
      <sz val="11"/>
      <name val="メイリオ"/>
      <family val="2"/>
      <charset val="128"/>
    </font>
    <font>
      <sz val="11"/>
      <name val="Meiryo UI"/>
      <family val="3"/>
      <charset val="128"/>
    </font>
    <font>
      <sz val="9"/>
      <name val="Meiryo UI"/>
      <family val="3"/>
      <charset val="128"/>
    </font>
    <font>
      <sz val="10"/>
      <name val="ＭＳ ゴシック"/>
      <family val="3"/>
      <charset val="128"/>
    </font>
    <font>
      <sz val="6"/>
      <name val="ＭＳ ゴシック"/>
      <family val="3"/>
      <charset val="128"/>
    </font>
    <font>
      <sz val="9"/>
      <name val="ＭＳ 明朝"/>
      <family val="1"/>
      <charset val="128"/>
    </font>
    <font>
      <sz val="10"/>
      <name val="Century"/>
      <family val="1"/>
    </font>
    <font>
      <sz val="9"/>
      <name val="ＭＳ ゴシック"/>
      <family val="3"/>
      <charset val="128"/>
    </font>
    <font>
      <sz val="10"/>
      <name val="ＭＳ 明朝"/>
      <family val="1"/>
      <charset val="128"/>
    </font>
    <font>
      <sz val="8"/>
      <name val="ＭＳ 明朝"/>
      <family val="1"/>
      <charset val="128"/>
    </font>
    <font>
      <sz val="10.5"/>
      <name val="ＭＳ 明朝"/>
      <family val="1"/>
      <charset val="128"/>
    </font>
    <font>
      <sz val="10.5"/>
      <name val="ＭＳ ゴシック"/>
      <family val="3"/>
      <charset val="128"/>
    </font>
    <font>
      <sz val="6"/>
      <name val="ＭＳ 明朝"/>
      <family val="1"/>
      <charset val="128"/>
    </font>
    <font>
      <sz val="14"/>
      <name val="ＭＳ ゴシック"/>
      <family val="3"/>
      <charset val="128"/>
    </font>
    <font>
      <sz val="11"/>
      <name val="メイリオ"/>
      <family val="3"/>
      <charset val="128"/>
    </font>
    <font>
      <sz val="6"/>
      <name val="游ゴシック"/>
      <family val="2"/>
      <charset val="128"/>
      <scheme val="minor"/>
    </font>
    <font>
      <sz val="8"/>
      <name val="ＭＳ ゴシック"/>
      <family val="3"/>
      <charset val="128"/>
    </font>
    <font>
      <vertAlign val="superscript"/>
      <sz val="10"/>
      <name val="ＭＳ 明朝"/>
      <family val="1"/>
      <charset val="128"/>
    </font>
    <font>
      <sz val="12"/>
      <color rgb="FF000000"/>
      <name val="ＭＳ 明朝"/>
      <family val="1"/>
      <charset val="128"/>
    </font>
    <font>
      <sz val="11"/>
      <color rgb="FFFF0000"/>
      <name val="メイリオ"/>
      <family val="2"/>
      <charset val="128"/>
    </font>
    <font>
      <sz val="8"/>
      <color theme="1"/>
      <name val="メイリオ"/>
      <family val="2"/>
      <charset val="128"/>
    </font>
    <font>
      <sz val="8"/>
      <color theme="1"/>
      <name val="メイリオ"/>
      <family val="3"/>
      <charset val="128"/>
    </font>
  </fonts>
  <fills count="3">
    <fill>
      <patternFill patternType="none"/>
    </fill>
    <fill>
      <patternFill patternType="gray125"/>
    </fill>
    <fill>
      <patternFill patternType="solid">
        <fgColor theme="0" tint="-0.249977111117893"/>
        <bgColor indexed="64"/>
      </patternFill>
    </fill>
  </fills>
  <borders count="1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auto="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n">
        <color indexed="64"/>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style="thick">
        <color indexed="64"/>
      </left>
      <right/>
      <top/>
      <bottom style="thin">
        <color indexed="64"/>
      </bottom>
      <diagonal/>
    </border>
    <border>
      <left/>
      <right style="thick">
        <color indexed="64"/>
      </right>
      <top/>
      <bottom/>
      <diagonal/>
    </border>
    <border>
      <left/>
      <right style="thin">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bottom style="thin">
        <color indexed="8"/>
      </bottom>
      <diagonal/>
    </border>
    <border>
      <left/>
      <right style="thin">
        <color indexed="8"/>
      </right>
      <top/>
      <bottom style="thin">
        <color indexed="64"/>
      </bottom>
      <diagonal/>
    </border>
    <border>
      <left style="thin">
        <color indexed="8"/>
      </left>
      <right/>
      <top/>
      <bottom style="thin">
        <color indexed="64"/>
      </bottom>
      <diagonal/>
    </border>
    <border>
      <left style="thick">
        <color indexed="64"/>
      </left>
      <right/>
      <top/>
      <bottom/>
      <diagonal/>
    </border>
    <border>
      <left/>
      <right style="thick">
        <color indexed="64"/>
      </right>
      <top style="thin">
        <color indexed="64"/>
      </top>
      <bottom/>
      <diagonal/>
    </border>
    <border>
      <left/>
      <right style="thin">
        <color indexed="8"/>
      </right>
      <top/>
      <bottom/>
      <diagonal/>
    </border>
    <border>
      <left style="thin">
        <color indexed="8"/>
      </left>
      <right/>
      <top/>
      <bottom/>
      <diagonal/>
    </border>
    <border>
      <left style="thick">
        <color indexed="64"/>
      </left>
      <right/>
      <top style="thin">
        <color indexed="64"/>
      </top>
      <bottom/>
      <diagonal/>
    </border>
    <border>
      <left/>
      <right style="thick">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hair">
        <color indexed="8"/>
      </bottom>
      <diagonal/>
    </border>
    <border>
      <left/>
      <right/>
      <top style="medium">
        <color indexed="64"/>
      </top>
      <bottom style="hair">
        <color indexed="8"/>
      </bottom>
      <diagonal/>
    </border>
    <border>
      <left style="thin">
        <color indexed="8"/>
      </left>
      <right/>
      <top style="medium">
        <color indexed="64"/>
      </top>
      <bottom style="hair">
        <color indexed="8"/>
      </bottom>
      <diagonal/>
    </border>
    <border>
      <left/>
      <right style="thin">
        <color indexed="8"/>
      </right>
      <top style="medium">
        <color indexed="64"/>
      </top>
      <bottom/>
      <diagonal/>
    </border>
    <border>
      <left style="thin">
        <color indexed="8"/>
      </left>
      <right/>
      <top style="medium">
        <color indexed="64"/>
      </top>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style="thick">
        <color indexed="64"/>
      </left>
      <right/>
      <top style="medium">
        <color indexed="64"/>
      </top>
      <bottom style="medium">
        <color indexed="64"/>
      </bottom>
      <diagonal/>
    </border>
    <border>
      <left/>
      <right style="thin">
        <color indexed="64"/>
      </right>
      <top style="hair">
        <color indexed="8"/>
      </top>
      <bottom style="hair">
        <color indexed="8"/>
      </bottom>
      <diagonal/>
    </border>
    <border>
      <left/>
      <right/>
      <top style="hair">
        <color indexed="8"/>
      </top>
      <bottom style="hair">
        <color indexed="8"/>
      </bottom>
      <diagonal/>
    </border>
    <border>
      <left style="thin">
        <color indexed="8"/>
      </left>
      <right/>
      <top style="hair">
        <color indexed="8"/>
      </top>
      <bottom style="hair">
        <color indexed="8"/>
      </bottom>
      <diagonal/>
    </border>
    <border>
      <left/>
      <right style="thin">
        <color indexed="8"/>
      </right>
      <top style="thin">
        <color indexed="64"/>
      </top>
      <bottom/>
      <diagonal/>
    </border>
    <border>
      <left style="thin">
        <color indexed="8"/>
      </left>
      <right/>
      <top style="thin">
        <color indexed="64"/>
      </top>
      <bottom/>
      <diagonal/>
    </border>
    <border>
      <left/>
      <right style="thin">
        <color indexed="64"/>
      </right>
      <top style="hair">
        <color indexed="10"/>
      </top>
      <bottom style="thin">
        <color indexed="64"/>
      </bottom>
      <diagonal/>
    </border>
    <border>
      <left/>
      <right/>
      <top style="hair">
        <color indexed="10"/>
      </top>
      <bottom style="thin">
        <color indexed="64"/>
      </bottom>
      <diagonal/>
    </border>
    <border>
      <left/>
      <right style="thin">
        <color indexed="64"/>
      </right>
      <top style="hair">
        <color indexed="10"/>
      </top>
      <bottom/>
      <diagonal/>
    </border>
    <border>
      <left/>
      <right/>
      <top style="hair">
        <color indexed="10"/>
      </top>
      <bottom/>
      <diagonal/>
    </border>
    <border>
      <left/>
      <right style="thick">
        <color indexed="64"/>
      </right>
      <top/>
      <bottom style="medium">
        <color indexed="64"/>
      </bottom>
      <diagonal/>
    </border>
    <border>
      <left style="thin">
        <color indexed="64"/>
      </left>
      <right/>
      <top/>
      <bottom style="medium">
        <color indexed="64"/>
      </bottom>
      <diagonal/>
    </border>
    <border>
      <left style="thick">
        <color indexed="64"/>
      </left>
      <right style="thin">
        <color indexed="64"/>
      </right>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dotted">
        <color indexed="64"/>
      </right>
      <top style="thick">
        <color indexed="64"/>
      </top>
      <bottom style="dotted">
        <color indexed="64"/>
      </bottom>
      <diagonal/>
    </border>
    <border>
      <left/>
      <right style="thin">
        <color indexed="64"/>
      </right>
      <top style="thin">
        <color indexed="64"/>
      </top>
      <bottom style="hair">
        <color indexed="64"/>
      </bottom>
      <diagonal/>
    </border>
    <border>
      <left/>
      <right/>
      <top style="thick">
        <color indexed="64"/>
      </top>
      <bottom style="dotted">
        <color indexed="64"/>
      </bottom>
      <diagonal/>
    </border>
    <border>
      <left style="thin">
        <color indexed="64"/>
      </left>
      <right style="thin">
        <color indexed="64"/>
      </right>
      <top style="thin">
        <color auto="1"/>
      </top>
      <bottom/>
      <diagonal/>
    </border>
    <border>
      <left style="thick">
        <color indexed="64"/>
      </left>
      <right style="dotted">
        <color indexed="64"/>
      </right>
      <top style="thick">
        <color indexed="64"/>
      </top>
      <bottom style="dotted">
        <color indexed="64"/>
      </bottom>
      <diagonal/>
    </border>
    <border>
      <left/>
      <right style="thick">
        <color indexed="64"/>
      </right>
      <top style="thick">
        <color indexed="64"/>
      </top>
      <bottom style="dotted">
        <color indexed="64"/>
      </bottom>
      <diagonal/>
    </border>
    <border>
      <left/>
      <right/>
      <top style="dotted">
        <color indexed="64"/>
      </top>
      <bottom style="thick">
        <color indexed="64"/>
      </bottom>
      <diagonal/>
    </border>
    <border>
      <left style="dotted">
        <color indexed="64"/>
      </left>
      <right style="dotted">
        <color indexed="64"/>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style="dotted">
        <color indexed="64"/>
      </right>
      <top style="dotted">
        <color indexed="64"/>
      </top>
      <bottom style="thick">
        <color indexed="64"/>
      </bottom>
      <diagonal/>
    </border>
    <border>
      <left style="dotted">
        <color indexed="64"/>
      </left>
      <right style="medium">
        <color indexed="64"/>
      </right>
      <top style="thick">
        <color indexed="64"/>
      </top>
      <bottom style="dotted">
        <color indexed="64"/>
      </bottom>
      <diagonal/>
    </border>
    <border>
      <left style="medium">
        <color indexed="64"/>
      </left>
      <right style="medium">
        <color indexed="64"/>
      </right>
      <top style="thick">
        <color indexed="64"/>
      </top>
      <bottom style="dotted">
        <color indexed="64"/>
      </bottom>
      <diagonal/>
    </border>
    <border>
      <left style="dotted">
        <color indexed="64"/>
      </left>
      <right style="medium">
        <color indexed="64"/>
      </right>
      <top style="dotted">
        <color indexed="64"/>
      </top>
      <bottom style="thick">
        <color indexed="64"/>
      </bottom>
      <diagonal/>
    </border>
    <border>
      <left style="medium">
        <color indexed="64"/>
      </left>
      <right style="medium">
        <color indexed="64"/>
      </right>
      <top style="dotted">
        <color indexed="64"/>
      </top>
      <bottom style="thick">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auto="1"/>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thick">
        <color indexed="64"/>
      </top>
      <bottom style="dotted">
        <color indexed="64"/>
      </bottom>
      <diagonal/>
    </border>
    <border>
      <left style="medium">
        <color indexed="64"/>
      </left>
      <right/>
      <top style="dotted">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style="thick">
        <color indexed="64"/>
      </bottom>
      <diagonal/>
    </border>
    <border>
      <left/>
      <right style="thin">
        <color indexed="64"/>
      </right>
      <top style="thin">
        <color auto="1"/>
      </top>
      <bottom style="thick">
        <color indexed="64"/>
      </bottom>
      <diagonal/>
    </border>
    <border>
      <left style="thick">
        <color indexed="64"/>
      </left>
      <right/>
      <top/>
      <bottom style="medium">
        <color indexed="64"/>
      </bottom>
      <diagonal/>
    </border>
    <border>
      <left style="thick">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s>
  <cellStyleXfs count="2">
    <xf numFmtId="0" fontId="0" fillId="0" borderId="0">
      <alignment vertical="center"/>
    </xf>
    <xf numFmtId="0" fontId="10" fillId="0" borderId="0"/>
  </cellStyleXfs>
  <cellXfs count="350">
    <xf numFmtId="0" fontId="0" fillId="0" borderId="0" xfId="0">
      <alignment vertical="center"/>
    </xf>
    <xf numFmtId="0" fontId="2" fillId="0" borderId="9" xfId="0" applyFont="1" applyBorder="1" applyProtection="1">
      <alignment vertical="center"/>
    </xf>
    <xf numFmtId="0" fontId="2" fillId="0" borderId="0" xfId="0" applyFont="1" applyBorder="1" applyProtection="1">
      <alignment vertical="center"/>
    </xf>
    <xf numFmtId="0" fontId="0" fillId="0" borderId="0" xfId="0" applyAlignment="1">
      <alignment horizontal="center" vertical="center" wrapText="1"/>
    </xf>
    <xf numFmtId="0" fontId="2" fillId="0" borderId="7" xfId="0" applyFont="1" applyBorder="1" applyAlignment="1" applyProtection="1">
      <alignment vertical="center"/>
    </xf>
    <xf numFmtId="0" fontId="3" fillId="0" borderId="0" xfId="0" applyFont="1" applyProtection="1">
      <alignment vertical="center"/>
    </xf>
    <xf numFmtId="0" fontId="4" fillId="0" borderId="0" xfId="0" applyFo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Border="1" applyAlignment="1" applyProtection="1"/>
    <xf numFmtId="0" fontId="2" fillId="0" borderId="7" xfId="0" applyFont="1" applyBorder="1" applyProtection="1">
      <alignment vertical="center"/>
    </xf>
    <xf numFmtId="0" fontId="2" fillId="0" borderId="7"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10"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2" xfId="0" applyFont="1" applyBorder="1" applyAlignment="1" applyProtection="1">
      <alignment vertical="center"/>
    </xf>
    <xf numFmtId="0" fontId="3" fillId="0" borderId="0" xfId="0" applyFont="1" applyBorder="1" applyAlignment="1" applyProtection="1">
      <alignment horizontal="right" vertical="center"/>
    </xf>
    <xf numFmtId="0" fontId="0" fillId="0" borderId="12" xfId="0" applyBorder="1">
      <alignment vertical="center"/>
    </xf>
    <xf numFmtId="177" fontId="0" fillId="0" borderId="12" xfId="0" applyNumberFormat="1" applyBorder="1">
      <alignment vertical="center"/>
    </xf>
    <xf numFmtId="0" fontId="7" fillId="0" borderId="1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3" xfId="0" applyFill="1" applyBorder="1" applyAlignment="1">
      <alignment horizontal="center" vertical="center" wrapText="1"/>
    </xf>
    <xf numFmtId="176" fontId="0" fillId="0" borderId="13" xfId="0" applyNumberFormat="1" applyBorder="1" applyAlignment="1">
      <alignment horizontal="center" vertical="center" wrapText="1"/>
    </xf>
    <xf numFmtId="49" fontId="0" fillId="0" borderId="12" xfId="0" applyNumberFormat="1" applyBorder="1">
      <alignment vertical="center"/>
    </xf>
    <xf numFmtId="0" fontId="0" fillId="2" borderId="12" xfId="0" applyFill="1" applyBorder="1">
      <alignment vertical="center"/>
    </xf>
    <xf numFmtId="0" fontId="3" fillId="0" borderId="0" xfId="0" applyFont="1" applyAlignment="1" applyProtection="1"/>
    <xf numFmtId="0" fontId="3" fillId="0" borderId="0" xfId="0" applyFont="1" applyBorder="1" applyAlignment="1" applyProtection="1"/>
    <xf numFmtId="0" fontId="2" fillId="0" borderId="0" xfId="0" applyFont="1" applyBorder="1" applyAlignment="1" applyProtection="1">
      <alignment horizontal="left"/>
    </xf>
    <xf numFmtId="0" fontId="5" fillId="0" borderId="0" xfId="0" applyFont="1" applyBorder="1" applyAlignment="1" applyProtection="1"/>
    <xf numFmtId="0" fontId="2" fillId="0" borderId="14" xfId="0" applyFont="1" applyBorder="1" applyProtection="1">
      <alignment vertical="center"/>
    </xf>
    <xf numFmtId="0" fontId="2" fillId="0" borderId="15" xfId="0" applyFont="1" applyBorder="1" applyProtection="1">
      <alignment vertical="center"/>
    </xf>
    <xf numFmtId="0" fontId="2" fillId="0" borderId="16" xfId="0" applyFont="1" applyBorder="1" applyProtection="1">
      <alignment vertical="center"/>
    </xf>
    <xf numFmtId="0" fontId="2" fillId="0" borderId="17" xfId="0" applyFont="1" applyBorder="1" applyProtection="1">
      <alignment vertical="center"/>
    </xf>
    <xf numFmtId="0" fontId="3" fillId="0" borderId="18" xfId="0" applyFont="1" applyBorder="1" applyAlignment="1" applyProtection="1">
      <alignment horizontal="right" vertical="center"/>
    </xf>
    <xf numFmtId="0" fontId="2" fillId="0" borderId="18" xfId="0" applyFont="1" applyBorder="1" applyProtection="1">
      <alignment vertical="center"/>
    </xf>
    <xf numFmtId="0" fontId="2" fillId="0" borderId="19" xfId="0" applyFont="1" applyBorder="1" applyProtection="1">
      <alignment vertical="center"/>
    </xf>
    <xf numFmtId="0" fontId="2" fillId="0" borderId="20" xfId="0" applyFont="1" applyBorder="1" applyProtection="1">
      <alignment vertical="center"/>
    </xf>
    <xf numFmtId="0" fontId="2" fillId="0" borderId="21" xfId="0" applyFont="1" applyBorder="1" applyAlignment="1" applyProtection="1">
      <alignment vertical="center"/>
    </xf>
    <xf numFmtId="0" fontId="3" fillId="0" borderId="23" xfId="0" applyFont="1" applyBorder="1" applyAlignment="1" applyProtection="1">
      <alignment horizontal="right" vertical="center"/>
    </xf>
    <xf numFmtId="0" fontId="2" fillId="0" borderId="25" xfId="0" applyFont="1" applyBorder="1" applyProtection="1">
      <alignment vertical="center"/>
    </xf>
    <xf numFmtId="0" fontId="2" fillId="0" borderId="27" xfId="0" applyFont="1" applyBorder="1" applyProtection="1">
      <alignment vertical="center"/>
    </xf>
    <xf numFmtId="0" fontId="8" fillId="0" borderId="25" xfId="0" applyFont="1" applyBorder="1" applyAlignment="1" applyProtection="1">
      <alignment vertical="center" wrapText="1"/>
    </xf>
    <xf numFmtId="0" fontId="8" fillId="0" borderId="25" xfId="0" applyFont="1" applyBorder="1" applyAlignment="1" applyProtection="1">
      <alignment vertical="center"/>
    </xf>
    <xf numFmtId="0" fontId="3" fillId="0" borderId="0" xfId="0" applyFont="1" applyAlignment="1" applyProtection="1">
      <alignment horizontal="center" vertical="center"/>
    </xf>
    <xf numFmtId="0" fontId="2" fillId="0" borderId="2" xfId="0" applyFont="1" applyBorder="1" applyAlignment="1" applyProtection="1">
      <alignment horizontal="left" vertical="center"/>
    </xf>
    <xf numFmtId="0" fontId="3" fillId="0" borderId="2" xfId="0" applyFont="1" applyBorder="1" applyAlignment="1" applyProtection="1">
      <alignment horizontal="right" vertical="center"/>
    </xf>
    <xf numFmtId="0" fontId="0" fillId="0" borderId="13" xfId="0" applyBorder="1">
      <alignment vertical="center"/>
    </xf>
    <xf numFmtId="0" fontId="0" fillId="2" borderId="13" xfId="0" applyFill="1" applyBorder="1" applyAlignment="1">
      <alignment horizontal="center" vertical="center" wrapText="1"/>
    </xf>
    <xf numFmtId="0" fontId="7" fillId="2" borderId="13" xfId="0" applyFont="1" applyFill="1" applyBorder="1" applyAlignment="1">
      <alignment horizontal="center" vertical="center" wrapText="1"/>
    </xf>
    <xf numFmtId="0" fontId="0" fillId="2" borderId="12" xfId="0" applyFill="1" applyBorder="1" applyAlignment="1">
      <alignment horizontal="center" vertical="center"/>
    </xf>
    <xf numFmtId="49" fontId="0" fillId="2" borderId="13" xfId="0" applyNumberFormat="1" applyFill="1" applyBorder="1">
      <alignment vertical="center"/>
    </xf>
    <xf numFmtId="49" fontId="0" fillId="2" borderId="12" xfId="0" applyNumberFormat="1" applyFill="1" applyBorder="1">
      <alignment vertical="center"/>
    </xf>
    <xf numFmtId="0" fontId="10" fillId="0" borderId="0" xfId="1"/>
    <xf numFmtId="0" fontId="10" fillId="0" borderId="0" xfId="1" applyFont="1"/>
    <xf numFmtId="0" fontId="10" fillId="0" borderId="0" xfId="1" applyFont="1"/>
    <xf numFmtId="0" fontId="10" fillId="0" borderId="0" xfId="1"/>
    <xf numFmtId="0" fontId="15" fillId="0" borderId="0" xfId="1" applyFont="1" applyAlignment="1">
      <alignment horizontal="left"/>
    </xf>
    <xf numFmtId="0" fontId="20" fillId="0" borderId="0" xfId="1" applyFont="1" applyAlignment="1">
      <alignment horizontal="center"/>
    </xf>
    <xf numFmtId="0" fontId="10" fillId="0" borderId="97" xfId="1" applyBorder="1" applyAlignment="1">
      <alignment vertical="center"/>
    </xf>
    <xf numFmtId="0" fontId="21" fillId="0" borderId="13"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0" fillId="2" borderId="13" xfId="0" applyFill="1" applyBorder="1">
      <alignment vertical="center"/>
    </xf>
    <xf numFmtId="0" fontId="0" fillId="0" borderId="13" xfId="0" applyFill="1" applyBorder="1">
      <alignment vertical="center"/>
    </xf>
    <xf numFmtId="0" fontId="16" fillId="0" borderId="52" xfId="1" applyFont="1" applyBorder="1" applyAlignment="1" applyProtection="1">
      <protection locked="0"/>
    </xf>
    <xf numFmtId="0" fontId="16" fillId="0" borderId="15" xfId="1" applyFont="1" applyBorder="1" applyAlignment="1" applyProtection="1">
      <protection locked="0"/>
    </xf>
    <xf numFmtId="0" fontId="16" fillId="0" borderId="4" xfId="1" applyFont="1" applyBorder="1" applyAlignment="1" applyProtection="1">
      <protection locked="0"/>
    </xf>
    <xf numFmtId="0" fontId="16" fillId="0" borderId="0" xfId="1" applyFont="1" applyBorder="1" applyAlignment="1" applyProtection="1">
      <protection locked="0"/>
    </xf>
    <xf numFmtId="0" fontId="16" fillId="0" borderId="1" xfId="1" applyFont="1" applyBorder="1" applyAlignment="1" applyProtection="1">
      <protection locked="0"/>
    </xf>
    <xf numFmtId="0" fontId="16" fillId="0" borderId="2" xfId="1" applyFont="1" applyBorder="1" applyAlignment="1" applyProtection="1">
      <protection locked="0"/>
    </xf>
    <xf numFmtId="0" fontId="15" fillId="0" borderId="108" xfId="1" applyFont="1" applyBorder="1" applyAlignment="1">
      <alignment wrapText="1"/>
    </xf>
    <xf numFmtId="0" fontId="0" fillId="0" borderId="112" xfId="0" applyBorder="1" applyAlignment="1">
      <alignment vertical="center" wrapText="1"/>
    </xf>
    <xf numFmtId="0" fontId="0" fillId="0" borderId="112" xfId="0" applyBorder="1">
      <alignment vertical="center"/>
    </xf>
    <xf numFmtId="0" fontId="15" fillId="0" borderId="108" xfId="1" applyFont="1" applyBorder="1" applyAlignment="1" applyProtection="1">
      <alignment wrapText="1"/>
      <protection locked="0"/>
    </xf>
    <xf numFmtId="0" fontId="15" fillId="0" borderId="2" xfId="1" applyFont="1" applyBorder="1" applyAlignment="1" applyProtection="1">
      <alignment wrapText="1"/>
      <protection locked="0"/>
    </xf>
    <xf numFmtId="0" fontId="15" fillId="0" borderId="2" xfId="1" applyFont="1" applyBorder="1" applyAlignment="1">
      <alignment wrapText="1"/>
    </xf>
    <xf numFmtId="0" fontId="25" fillId="0" borderId="0" xfId="0" applyFont="1" applyAlignment="1">
      <alignment horizontal="right" vertical="center" readingOrder="1"/>
    </xf>
    <xf numFmtId="0" fontId="10" fillId="0" borderId="4" xfId="1" applyBorder="1"/>
    <xf numFmtId="0" fontId="10" fillId="0" borderId="0" xfId="1" applyBorder="1"/>
    <xf numFmtId="0" fontId="10" fillId="0" borderId="5" xfId="1" applyBorder="1"/>
    <xf numFmtId="0" fontId="10" fillId="0" borderId="6" xfId="1" applyBorder="1"/>
    <xf numFmtId="0" fontId="10" fillId="0" borderId="7" xfId="1" applyBorder="1"/>
    <xf numFmtId="0" fontId="10" fillId="0" borderId="8" xfId="1" applyBorder="1"/>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0" borderId="1" xfId="0" applyBorder="1">
      <alignment vertical="center"/>
    </xf>
    <xf numFmtId="0" fontId="0" fillId="0" borderId="5" xfId="0" applyBorder="1">
      <alignment vertical="center"/>
    </xf>
    <xf numFmtId="0" fontId="0" fillId="0" borderId="4" xfId="0" applyBorder="1">
      <alignment vertical="center"/>
    </xf>
    <xf numFmtId="0" fontId="10" fillId="0" borderId="117" xfId="1" applyBorder="1"/>
    <xf numFmtId="0" fontId="10" fillId="0" borderId="105" xfId="1" applyBorder="1"/>
    <xf numFmtId="0" fontId="10" fillId="0" borderId="118" xfId="1" applyBorder="1"/>
    <xf numFmtId="0" fontId="26" fillId="0" borderId="0" xfId="0" applyFont="1">
      <alignment vertical="center"/>
    </xf>
    <xf numFmtId="0" fontId="10" fillId="0" borderId="0" xfId="1" applyFont="1" applyAlignment="1" applyProtection="1">
      <protection locked="0"/>
    </xf>
    <xf numFmtId="0" fontId="10" fillId="0" borderId="0" xfId="1" applyFont="1" applyAlignment="1" applyProtection="1">
      <alignment wrapText="1"/>
    </xf>
    <xf numFmtId="0" fontId="10" fillId="0" borderId="0" xfId="1" applyFont="1" applyProtection="1"/>
    <xf numFmtId="0" fontId="15" fillId="0" borderId="0" xfId="1" applyFont="1" applyAlignment="1" applyProtection="1">
      <alignment horizontal="left"/>
    </xf>
    <xf numFmtId="0" fontId="15" fillId="0" borderId="0" xfId="1" applyFont="1" applyAlignment="1" applyProtection="1"/>
    <xf numFmtId="0" fontId="15" fillId="0" borderId="0" xfId="1" applyFont="1" applyAlignment="1" applyProtection="1">
      <alignment horizontal="center"/>
    </xf>
    <xf numFmtId="0" fontId="10" fillId="0" borderId="0" xfId="1" applyFont="1" applyAlignment="1" applyProtection="1"/>
    <xf numFmtId="0" fontId="10" fillId="0" borderId="0" xfId="1" applyFont="1" applyAlignment="1" applyProtection="1">
      <alignment horizontal="center"/>
    </xf>
    <xf numFmtId="0" fontId="15" fillId="0" borderId="0" xfId="1" applyFont="1" applyProtection="1"/>
    <xf numFmtId="0" fontId="15" fillId="0" borderId="0" xfId="1" applyFont="1" applyAlignment="1" applyProtection="1">
      <alignment horizontal="justify"/>
    </xf>
    <xf numFmtId="0" fontId="14" fillId="0" borderId="0" xfId="1" applyFont="1" applyProtection="1"/>
    <xf numFmtId="0" fontId="10" fillId="0" borderId="0" xfId="1" applyProtection="1"/>
    <xf numFmtId="0" fontId="13" fillId="0" borderId="0" xfId="1" applyFont="1" applyAlignment="1" applyProtection="1">
      <alignment horizontal="justify"/>
    </xf>
    <xf numFmtId="0" fontId="12" fillId="0" borderId="0" xfId="1" applyFont="1" applyAlignment="1" applyProtection="1">
      <alignment horizontal="left"/>
    </xf>
    <xf numFmtId="49" fontId="10" fillId="0" borderId="0" xfId="1" applyNumberFormat="1" applyFont="1" applyProtection="1"/>
    <xf numFmtId="0" fontId="21" fillId="2" borderId="112" xfId="0" applyFont="1" applyFill="1" applyBorder="1" applyAlignment="1">
      <alignment horizontal="center" vertical="center" wrapText="1"/>
    </xf>
    <xf numFmtId="0" fontId="0" fillId="2" borderId="112" xfId="0" applyFill="1" applyBorder="1" applyAlignment="1">
      <alignment vertical="center"/>
    </xf>
    <xf numFmtId="0" fontId="0" fillId="0" borderId="0" xfId="0" applyAlignment="1">
      <alignment vertical="center"/>
    </xf>
    <xf numFmtId="0" fontId="0" fillId="0" borderId="12" xfId="0" applyBorder="1" applyProtection="1">
      <alignment vertical="center"/>
      <protection locked="0"/>
    </xf>
    <xf numFmtId="0" fontId="0" fillId="2" borderId="8" xfId="0" applyFill="1" applyBorder="1" applyAlignment="1">
      <alignment horizontal="center" vertical="center" wrapText="1"/>
    </xf>
    <xf numFmtId="177" fontId="0" fillId="2" borderId="8" xfId="0" applyNumberFormat="1" applyFill="1" applyBorder="1">
      <alignment vertical="center"/>
    </xf>
    <xf numFmtId="0" fontId="23" fillId="0" borderId="51" xfId="1" applyFont="1" applyBorder="1" applyAlignment="1" applyProtection="1">
      <protection locked="0"/>
    </xf>
    <xf numFmtId="0" fontId="10" fillId="0" borderId="0" xfId="1" applyProtection="1">
      <protection locked="0"/>
    </xf>
    <xf numFmtId="0" fontId="23" fillId="0" borderId="39" xfId="1" applyFont="1" applyBorder="1" applyAlignment="1" applyProtection="1">
      <protection locked="0"/>
    </xf>
    <xf numFmtId="0" fontId="16" fillId="0" borderId="39" xfId="1" applyFont="1" applyBorder="1" applyAlignment="1" applyProtection="1">
      <protection locked="0"/>
    </xf>
    <xf numFmtId="0" fontId="23" fillId="0" borderId="47" xfId="1" applyFont="1" applyBorder="1" applyAlignment="1" applyProtection="1">
      <protection locked="0"/>
    </xf>
    <xf numFmtId="0" fontId="16" fillId="0" borderId="34" xfId="1" applyFont="1" applyBorder="1" applyAlignment="1" applyProtection="1">
      <protection locked="0"/>
    </xf>
    <xf numFmtId="0" fontId="10" fillId="0" borderId="0" xfId="1" applyFont="1" applyProtection="1">
      <protection locked="0"/>
    </xf>
    <xf numFmtId="0" fontId="3" fillId="0" borderId="0" xfId="0" applyFont="1" applyAlignment="1" applyProtection="1">
      <alignment vertical="center" wrapText="1"/>
    </xf>
    <xf numFmtId="0" fontId="2" fillId="0" borderId="9" xfId="0" applyFont="1" applyBorder="1" applyAlignment="1" applyProtection="1">
      <alignment horizontal="center" vertical="center"/>
      <protection locked="0"/>
    </xf>
    <xf numFmtId="0" fontId="9" fillId="0" borderId="28" xfId="0" applyFont="1" applyBorder="1" applyAlignment="1" applyProtection="1">
      <alignment vertical="center" wrapText="1"/>
    </xf>
    <xf numFmtId="0" fontId="2" fillId="0" borderId="7"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15" xfId="0" applyFont="1" applyBorder="1" applyAlignment="1" applyProtection="1">
      <alignment horizontal="center"/>
    </xf>
    <xf numFmtId="0" fontId="3" fillId="0" borderId="31" xfId="0" applyFont="1" applyBorder="1" applyAlignment="1" applyProtection="1">
      <alignment vertical="center"/>
    </xf>
    <xf numFmtId="0" fontId="2" fillId="0" borderId="24"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0"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2" fillId="0" borderId="10"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49" fontId="2" fillId="0" borderId="7" xfId="0" applyNumberFormat="1" applyFont="1" applyBorder="1" applyAlignment="1" applyProtection="1">
      <alignment horizontal="center" vertical="center"/>
      <protection locked="0"/>
    </xf>
    <xf numFmtId="0" fontId="4" fillId="0" borderId="0" xfId="0" applyFont="1" applyAlignment="1" applyProtection="1">
      <alignment horizontal="center" vertical="center"/>
    </xf>
    <xf numFmtId="0" fontId="2" fillId="0" borderId="0" xfId="0" applyFont="1" applyBorder="1" applyAlignment="1" applyProtection="1">
      <alignment horizontal="left" vertical="center"/>
    </xf>
    <xf numFmtId="0" fontId="2" fillId="0" borderId="15" xfId="0" applyFont="1" applyBorder="1" applyAlignment="1" applyProtection="1">
      <alignment horizontal="left" vertical="center" wrapText="1"/>
    </xf>
    <xf numFmtId="0" fontId="2" fillId="0" borderId="15" xfId="0" applyFont="1" applyBorder="1" applyAlignment="1" applyProtection="1">
      <alignment horizontal="left" vertical="center"/>
    </xf>
    <xf numFmtId="0" fontId="2" fillId="0" borderId="15" xfId="0" applyFont="1" applyBorder="1" applyAlignment="1" applyProtection="1">
      <alignment wrapText="1"/>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protection locked="0"/>
    </xf>
    <xf numFmtId="0" fontId="2" fillId="0" borderId="10" xfId="0" applyFont="1" applyBorder="1" applyAlignment="1" applyProtection="1">
      <alignment horizontal="center" vertical="center"/>
    </xf>
    <xf numFmtId="0" fontId="2" fillId="0" borderId="9" xfId="0" applyFont="1" applyBorder="1" applyAlignment="1" applyProtection="1">
      <alignment horizontal="center" vertical="center"/>
    </xf>
    <xf numFmtId="49" fontId="2" fillId="0" borderId="9"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xf>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0" borderId="11"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9" xfId="0" applyFont="1" applyBorder="1" applyAlignment="1" applyProtection="1">
      <alignment horizontal="left" vertical="center"/>
      <protection locked="0"/>
    </xf>
    <xf numFmtId="0" fontId="6" fillId="0" borderId="1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7" xfId="0" applyFont="1" applyBorder="1" applyAlignment="1" applyProtection="1">
      <alignment horizontal="center"/>
      <protection locked="0"/>
    </xf>
    <xf numFmtId="0" fontId="2" fillId="0" borderId="7" xfId="0" applyFont="1" applyBorder="1" applyAlignment="1" applyProtection="1">
      <alignment horizontal="left" vertical="center"/>
      <protection locked="0"/>
    </xf>
    <xf numFmtId="0" fontId="15" fillId="0" borderId="108" xfId="1" applyFont="1" applyBorder="1" applyAlignment="1">
      <alignment wrapText="1"/>
    </xf>
    <xf numFmtId="0" fontId="15" fillId="0" borderId="109" xfId="1" applyFont="1" applyBorder="1" applyAlignment="1">
      <alignment wrapText="1"/>
    </xf>
    <xf numFmtId="0" fontId="15" fillId="0" borderId="33" xfId="1" applyFont="1" applyBorder="1" applyAlignment="1">
      <alignment horizontal="center" wrapText="1"/>
    </xf>
    <xf numFmtId="0" fontId="15" fillId="0" borderId="32" xfId="1" applyFont="1" applyBorder="1" applyAlignment="1">
      <alignment horizontal="center" wrapText="1"/>
    </xf>
    <xf numFmtId="14" fontId="12" fillId="0" borderId="100" xfId="1" applyNumberFormat="1" applyFont="1" applyBorder="1" applyAlignment="1" applyProtection="1">
      <alignment horizontal="center" vertical="center"/>
      <protection locked="0"/>
    </xf>
    <xf numFmtId="14" fontId="12" fillId="0" borderId="101" xfId="1" applyNumberFormat="1" applyFont="1" applyBorder="1" applyAlignment="1" applyProtection="1">
      <alignment horizontal="center" vertical="center"/>
      <protection locked="0"/>
    </xf>
    <xf numFmtId="0" fontId="12" fillId="0" borderId="94" xfId="1" applyFont="1" applyBorder="1" applyAlignment="1" applyProtection="1">
      <alignment horizontal="center" vertical="center"/>
      <protection locked="0"/>
    </xf>
    <xf numFmtId="0" fontId="12" fillId="0" borderId="96" xfId="1" applyFont="1" applyBorder="1" applyAlignment="1" applyProtection="1">
      <alignment horizontal="center" vertical="center"/>
      <protection locked="0"/>
    </xf>
    <xf numFmtId="0" fontId="17" fillId="0" borderId="84" xfId="1" applyFont="1" applyBorder="1" applyAlignment="1" applyProtection="1">
      <alignment horizontal="center" vertical="center"/>
    </xf>
    <xf numFmtId="0" fontId="17" fillId="0" borderId="83" xfId="1" applyFont="1" applyBorder="1" applyAlignment="1" applyProtection="1">
      <alignment horizontal="center" vertical="center"/>
    </xf>
    <xf numFmtId="0" fontId="17" fillId="0" borderId="89" xfId="1" applyFont="1" applyBorder="1" applyAlignment="1" applyProtection="1">
      <alignment horizontal="center" vertical="center"/>
    </xf>
    <xf numFmtId="0" fontId="15" fillId="0" borderId="87" xfId="1" applyFont="1" applyBorder="1" applyAlignment="1" applyProtection="1">
      <alignment horizontal="center" vertical="center"/>
    </xf>
    <xf numFmtId="0" fontId="15" fillId="0" borderId="86" xfId="1" applyFont="1" applyBorder="1" applyAlignment="1" applyProtection="1">
      <alignment horizontal="center" vertical="center"/>
    </xf>
    <xf numFmtId="0" fontId="15" fillId="0" borderId="85" xfId="1" applyFont="1" applyBorder="1" applyAlignment="1" applyProtection="1">
      <alignment horizontal="center" vertical="center"/>
    </xf>
    <xf numFmtId="0" fontId="10" fillId="0" borderId="95" xfId="1" applyBorder="1" applyAlignment="1" applyProtection="1">
      <alignment horizontal="center" vertical="center"/>
      <protection locked="0"/>
    </xf>
    <xf numFmtId="0" fontId="10" fillId="0" borderId="98" xfId="1" quotePrefix="1" applyBorder="1" applyAlignment="1" applyProtection="1">
      <alignment horizontal="center" vertical="center"/>
      <protection locked="0"/>
    </xf>
    <xf numFmtId="0" fontId="10" fillId="0" borderId="99" xfId="1" applyBorder="1" applyAlignment="1" applyProtection="1">
      <alignment horizontal="center" vertical="center"/>
      <protection locked="0"/>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2" fillId="0" borderId="88" xfId="1" applyFont="1" applyBorder="1" applyAlignment="1">
      <alignment horizontal="center" vertical="center"/>
    </xf>
    <xf numFmtId="0" fontId="15" fillId="0" borderId="95" xfId="1" applyFont="1" applyBorder="1" applyAlignment="1" applyProtection="1">
      <alignment horizontal="center" wrapText="1"/>
      <protection locked="0"/>
    </xf>
    <xf numFmtId="0" fontId="15" fillId="0" borderId="95" xfId="1" applyFont="1" applyBorder="1" applyAlignment="1" applyProtection="1">
      <alignment horizontal="center"/>
      <protection locked="0"/>
    </xf>
    <xf numFmtId="0" fontId="16" fillId="0" borderId="92" xfId="1" applyFont="1" applyBorder="1" applyAlignment="1">
      <alignment horizontal="center" vertical="center" wrapText="1"/>
    </xf>
    <xf numFmtId="0" fontId="16" fillId="0" borderId="88" xfId="1" applyFont="1" applyBorder="1" applyAlignment="1">
      <alignment horizontal="center" vertical="center" wrapText="1"/>
    </xf>
    <xf numFmtId="0" fontId="17" fillId="0" borderId="1" xfId="1" applyFont="1" applyBorder="1" applyAlignment="1">
      <alignment horizontal="center"/>
    </xf>
    <xf numFmtId="0" fontId="17" fillId="0" borderId="2" xfId="1" applyFont="1" applyBorder="1" applyAlignment="1">
      <alignment horizontal="center"/>
    </xf>
    <xf numFmtId="0" fontId="17" fillId="0" borderId="6" xfId="1" applyFont="1" applyBorder="1" applyAlignment="1" applyProtection="1">
      <alignment horizontal="center" vertical="top"/>
    </xf>
    <xf numFmtId="0" fontId="17" fillId="0" borderId="7" xfId="1" applyFont="1" applyBorder="1" applyAlignment="1" applyProtection="1">
      <alignment horizontal="center" vertical="top"/>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106" xfId="1" applyFont="1" applyBorder="1" applyAlignment="1">
      <alignment horizontal="center" vertical="center"/>
    </xf>
    <xf numFmtId="0" fontId="15" fillId="0" borderId="3" xfId="1" applyFont="1" applyBorder="1" applyAlignment="1">
      <alignment horizontal="center" vertical="center"/>
    </xf>
    <xf numFmtId="0" fontId="18" fillId="0" borderId="61" xfId="1" applyFont="1" applyBorder="1" applyAlignment="1">
      <alignment horizontal="center" wrapText="1"/>
    </xf>
    <xf numFmtId="0" fontId="17" fillId="0" borderId="60" xfId="1" applyFont="1" applyBorder="1" applyAlignment="1">
      <alignment horizontal="center" wrapText="1"/>
    </xf>
    <xf numFmtId="0" fontId="17" fillId="0" borderId="59" xfId="1" applyFont="1" applyBorder="1" applyAlignment="1">
      <alignment horizontal="center" wrapText="1"/>
    </xf>
    <xf numFmtId="0" fontId="12" fillId="0" borderId="58" xfId="1" applyFont="1" applyBorder="1" applyAlignment="1" applyProtection="1">
      <alignment horizontal="center" vertical="center" textRotation="255" wrapText="1"/>
      <protection locked="0"/>
    </xf>
    <xf numFmtId="0" fontId="12" fillId="0" borderId="46" xfId="1" applyFont="1" applyBorder="1" applyAlignment="1" applyProtection="1">
      <alignment horizontal="center" vertical="center" textRotation="255" wrapText="1"/>
      <protection locked="0"/>
    </xf>
    <xf numFmtId="0" fontId="12" fillId="0" borderId="57" xfId="1" applyFont="1" applyBorder="1" applyAlignment="1" applyProtection="1">
      <alignment horizontal="center" vertical="center" wrapText="1"/>
      <protection locked="0"/>
    </xf>
    <xf numFmtId="0" fontId="12" fillId="0" borderId="15" xfId="1" applyFont="1" applyBorder="1" applyAlignment="1" applyProtection="1">
      <alignment horizontal="center" vertical="center" wrapText="1"/>
      <protection locked="0"/>
    </xf>
    <xf numFmtId="0" fontId="12" fillId="0" borderId="56" xfId="1" applyFont="1" applyBorder="1" applyAlignment="1" applyProtection="1">
      <alignment horizontal="center" vertical="center" wrapText="1"/>
      <protection locked="0"/>
    </xf>
    <xf numFmtId="0" fontId="12" fillId="0" borderId="45" xfId="1" applyFont="1" applyBorder="1" applyAlignment="1" applyProtection="1">
      <alignment horizontal="center" vertical="center" wrapText="1"/>
      <protection locked="0"/>
    </xf>
    <xf numFmtId="0" fontId="12" fillId="0" borderId="7" xfId="1" applyFont="1" applyBorder="1" applyAlignment="1" applyProtection="1">
      <alignment horizontal="center" vertical="center" wrapText="1"/>
      <protection locked="0"/>
    </xf>
    <xf numFmtId="0" fontId="12" fillId="0" borderId="44" xfId="1" applyFont="1" applyBorder="1" applyAlignment="1" applyProtection="1">
      <alignment horizontal="center" vertical="center" wrapText="1"/>
      <protection locked="0"/>
    </xf>
    <xf numFmtId="0" fontId="12" fillId="0" borderId="37" xfId="1" applyFont="1" applyBorder="1" applyAlignment="1" applyProtection="1">
      <alignment horizontal="center" vertical="center" wrapText="1"/>
      <protection locked="0"/>
    </xf>
    <xf numFmtId="0" fontId="12" fillId="0" borderId="43" xfId="1" applyFont="1" applyBorder="1" applyAlignment="1" applyProtection="1">
      <alignment horizontal="center" vertical="center" wrapText="1"/>
      <protection locked="0"/>
    </xf>
    <xf numFmtId="0" fontId="16" fillId="0" borderId="42" xfId="1" applyFont="1" applyBorder="1" applyAlignment="1" applyProtection="1">
      <alignment horizontal="left" shrinkToFit="1"/>
      <protection locked="0"/>
    </xf>
    <xf numFmtId="0" fontId="16" fillId="0" borderId="41" xfId="1" applyFont="1" applyBorder="1" applyAlignment="1" applyProtection="1">
      <alignment horizontal="left" shrinkToFit="1"/>
      <protection locked="0"/>
    </xf>
    <xf numFmtId="0" fontId="16" fillId="0" borderId="40" xfId="1" applyFont="1" applyBorder="1" applyAlignment="1" applyProtection="1">
      <alignment horizontal="left" shrinkToFit="1"/>
      <protection locked="0"/>
    </xf>
    <xf numFmtId="0" fontId="16" fillId="0" borderId="37" xfId="1" applyFont="1" applyBorder="1" applyAlignment="1" applyProtection="1">
      <alignment horizontal="left"/>
      <protection locked="0"/>
    </xf>
    <xf numFmtId="0" fontId="16" fillId="0" borderId="36" xfId="1" applyFont="1" applyBorder="1" applyAlignment="1" applyProtection="1">
      <alignment horizontal="left"/>
      <protection locked="0"/>
    </xf>
    <xf numFmtId="0" fontId="16" fillId="0" borderId="0" xfId="1" applyFont="1" applyAlignment="1" applyProtection="1">
      <alignment horizontal="left"/>
      <protection locked="0"/>
    </xf>
    <xf numFmtId="0" fontId="16" fillId="0" borderId="35" xfId="1" applyFont="1" applyBorder="1" applyAlignment="1" applyProtection="1">
      <alignment horizontal="left"/>
      <protection locked="0"/>
    </xf>
    <xf numFmtId="0" fontId="16" fillId="0" borderId="55" xfId="1" applyFont="1" applyBorder="1" applyAlignment="1" applyProtection="1">
      <protection locked="0"/>
    </xf>
    <xf numFmtId="0" fontId="16" fillId="0" borderId="54" xfId="1" applyFont="1" applyBorder="1" applyAlignment="1" applyProtection="1">
      <protection locked="0"/>
    </xf>
    <xf numFmtId="0" fontId="16" fillId="0" borderId="53" xfId="1" applyFont="1" applyBorder="1" applyAlignment="1" applyProtection="1">
      <protection locked="0"/>
    </xf>
    <xf numFmtId="0" fontId="12" fillId="0" borderId="50" xfId="1" applyFont="1" applyBorder="1" applyAlignment="1" applyProtection="1">
      <alignment horizontal="center" vertical="center" textRotation="255" wrapText="1"/>
      <protection locked="0"/>
    </xf>
    <xf numFmtId="0" fontId="12" fillId="0" borderId="38" xfId="1" applyFont="1" applyBorder="1" applyAlignment="1" applyProtection="1">
      <alignment horizontal="center" vertical="center" textRotation="255" wrapText="1"/>
      <protection locked="0"/>
    </xf>
    <xf numFmtId="0" fontId="12" fillId="0" borderId="49" xfId="1" applyFont="1" applyBorder="1" applyAlignment="1" applyProtection="1">
      <alignment horizontal="center" vertical="center" wrapText="1"/>
      <protection locked="0"/>
    </xf>
    <xf numFmtId="0" fontId="12" fillId="0" borderId="0" xfId="1" applyFont="1" applyAlignment="1" applyProtection="1">
      <alignment horizontal="center" vertical="center" wrapText="1"/>
      <protection locked="0"/>
    </xf>
    <xf numFmtId="0" fontId="12" fillId="0" borderId="48" xfId="1" applyFont="1" applyBorder="1" applyAlignment="1" applyProtection="1">
      <alignment horizontal="center" vertical="center" wrapText="1"/>
      <protection locked="0"/>
    </xf>
    <xf numFmtId="0" fontId="12" fillId="0" borderId="49" xfId="1" applyFont="1" applyBorder="1" applyAlignment="1" applyProtection="1">
      <alignment horizontal="center" vertical="center"/>
      <protection locked="0"/>
    </xf>
    <xf numFmtId="0" fontId="12" fillId="0" borderId="48" xfId="1" applyFont="1" applyBorder="1" applyAlignment="1" applyProtection="1">
      <alignment horizontal="center" vertical="center"/>
      <protection locked="0"/>
    </xf>
    <xf numFmtId="0" fontId="12" fillId="0" borderId="37" xfId="1" applyFont="1" applyBorder="1" applyAlignment="1" applyProtection="1">
      <alignment horizontal="center" vertical="center"/>
      <protection locked="0"/>
    </xf>
    <xf numFmtId="0" fontId="12" fillId="0" borderId="43" xfId="1" applyFont="1" applyBorder="1" applyAlignment="1" applyProtection="1">
      <alignment horizontal="center" vertical="center"/>
      <protection locked="0"/>
    </xf>
    <xf numFmtId="0" fontId="16" fillId="0" borderId="119" xfId="1" applyFont="1" applyBorder="1" applyAlignment="1" applyProtection="1">
      <alignment horizontal="left" shrinkToFit="1"/>
      <protection locked="0"/>
    </xf>
    <xf numFmtId="0" fontId="16" fillId="0" borderId="120" xfId="1" applyFont="1" applyBorder="1" applyAlignment="1" applyProtection="1">
      <alignment horizontal="left" shrinkToFit="1"/>
      <protection locked="0"/>
    </xf>
    <xf numFmtId="0" fontId="16" fillId="0" borderId="121" xfId="1" applyFont="1" applyBorder="1" applyAlignment="1" applyProtection="1">
      <alignment horizontal="left" shrinkToFit="1"/>
      <protection locked="0"/>
    </xf>
    <xf numFmtId="0" fontId="16" fillId="0" borderId="64" xfId="1" applyFont="1" applyBorder="1" applyAlignment="1" applyProtection="1">
      <alignment horizontal="left" shrinkToFit="1"/>
      <protection locked="0"/>
    </xf>
    <xf numFmtId="0" fontId="16" fillId="0" borderId="63" xfId="1" applyFont="1" applyBorder="1" applyAlignment="1" applyProtection="1">
      <alignment horizontal="left" shrinkToFit="1"/>
      <protection locked="0"/>
    </xf>
    <xf numFmtId="0" fontId="16" fillId="0" borderId="62" xfId="1" applyFont="1" applyBorder="1" applyAlignment="1" applyProtection="1">
      <alignment horizontal="left" shrinkToFit="1"/>
      <protection locked="0"/>
    </xf>
    <xf numFmtId="0" fontId="12" fillId="0" borderId="66" xfId="1" applyFont="1" applyBorder="1" applyAlignment="1" applyProtection="1">
      <alignment horizontal="center" vertical="center" wrapText="1"/>
      <protection locked="0"/>
    </xf>
    <xf numFmtId="0" fontId="12" fillId="0" borderId="106" xfId="1" applyFont="1" applyBorder="1" applyAlignment="1" applyProtection="1">
      <alignment horizontal="center" vertical="center" wrapText="1"/>
      <protection locked="0"/>
    </xf>
    <xf numFmtId="0" fontId="12" fillId="0" borderId="2" xfId="1" applyFont="1" applyBorder="1" applyAlignment="1" applyProtection="1">
      <alignment horizontal="center" vertical="center" wrapText="1"/>
      <protection locked="0"/>
    </xf>
    <xf numFmtId="0" fontId="12" fillId="0" borderId="65" xfId="1" applyFont="1" applyBorder="1" applyAlignment="1" applyProtection="1">
      <alignment horizontal="center" vertical="center" wrapText="1"/>
      <protection locked="0"/>
    </xf>
    <xf numFmtId="0" fontId="12" fillId="0" borderId="0" xfId="1" applyFont="1" applyBorder="1" applyAlignment="1" applyProtection="1">
      <alignment horizontal="center" vertical="center" wrapText="1"/>
      <protection locked="0"/>
    </xf>
    <xf numFmtId="0" fontId="16" fillId="0" borderId="7" xfId="1" applyFont="1" applyBorder="1" applyAlignment="1" applyProtection="1">
      <alignment horizontal="left" shrinkToFit="1"/>
      <protection locked="0"/>
    </xf>
    <xf numFmtId="0" fontId="16" fillId="0" borderId="8" xfId="1" applyFont="1" applyBorder="1" applyAlignment="1" applyProtection="1">
      <alignment horizontal="left" shrinkToFit="1"/>
      <protection locked="0"/>
    </xf>
    <xf numFmtId="0" fontId="16" fillId="0" borderId="68" xfId="1" applyFont="1" applyBorder="1" applyAlignment="1" applyProtection="1">
      <alignment horizontal="left" shrinkToFit="1"/>
      <protection locked="0"/>
    </xf>
    <xf numFmtId="0" fontId="16" fillId="0" borderId="67" xfId="1" applyFont="1" applyBorder="1" applyAlignment="1" applyProtection="1">
      <alignment horizontal="left" shrinkToFit="1"/>
      <protection locked="0"/>
    </xf>
    <xf numFmtId="0" fontId="16" fillId="0" borderId="15" xfId="1" applyFont="1" applyBorder="1" applyAlignment="1" applyProtection="1">
      <alignment horizontal="left" shrinkToFit="1"/>
      <protection locked="0"/>
    </xf>
    <xf numFmtId="0" fontId="16" fillId="0" borderId="70" xfId="1" applyFont="1" applyBorder="1" applyAlignment="1" applyProtection="1">
      <alignment horizontal="left" shrinkToFit="1"/>
      <protection locked="0"/>
    </xf>
    <xf numFmtId="0" fontId="16" fillId="0" borderId="69" xfId="1" applyFont="1" applyBorder="1" applyAlignment="1" applyProtection="1">
      <alignment horizontal="left" shrinkToFit="1"/>
      <protection locked="0"/>
    </xf>
    <xf numFmtId="0" fontId="12" fillId="0" borderId="1" xfId="1" applyFont="1" applyBorder="1" applyAlignment="1" applyProtection="1">
      <alignment vertical="center" shrinkToFit="1"/>
    </xf>
    <xf numFmtId="0" fontId="12" fillId="0" borderId="2" xfId="1" applyFont="1" applyBorder="1" applyAlignment="1" applyProtection="1">
      <alignment vertical="center" shrinkToFit="1"/>
    </xf>
    <xf numFmtId="0" fontId="12" fillId="0" borderId="3" xfId="1" applyFont="1" applyBorder="1" applyAlignment="1" applyProtection="1">
      <alignment vertical="center" shrinkToFit="1"/>
    </xf>
    <xf numFmtId="0" fontId="15" fillId="0" borderId="91" xfId="1" applyFont="1" applyBorder="1" applyAlignment="1" applyProtection="1">
      <alignment horizontal="center" vertical="center"/>
      <protection locked="0"/>
    </xf>
    <xf numFmtId="0" fontId="15" fillId="0" borderId="107" xfId="1" applyFont="1" applyBorder="1" applyAlignment="1" applyProtection="1">
      <alignment horizontal="center" vertical="center"/>
      <protection locked="0"/>
    </xf>
    <xf numFmtId="0" fontId="15" fillId="0" borderId="108" xfId="1" applyFont="1" applyBorder="1" applyAlignment="1" applyProtection="1">
      <alignment horizontal="center" vertical="center"/>
    </xf>
    <xf numFmtId="0" fontId="15" fillId="0" borderId="114" xfId="1" applyFont="1" applyBorder="1" applyAlignment="1" applyProtection="1">
      <alignment horizontal="center" vertical="center"/>
    </xf>
    <xf numFmtId="0" fontId="15" fillId="0" borderId="113" xfId="1" applyFont="1" applyBorder="1" applyAlignment="1" applyProtection="1">
      <alignment horizontal="center" vertical="center"/>
    </xf>
    <xf numFmtId="0" fontId="15" fillId="0" borderId="2" xfId="1" applyFont="1" applyBorder="1" applyAlignment="1">
      <alignment wrapText="1"/>
    </xf>
    <xf numFmtId="0" fontId="15" fillId="0" borderId="47" xfId="1" applyFont="1" applyBorder="1" applyAlignment="1">
      <alignment wrapText="1"/>
    </xf>
    <xf numFmtId="0" fontId="15" fillId="0" borderId="116" xfId="1" applyFont="1" applyBorder="1" applyAlignment="1">
      <alignment horizontal="center" wrapText="1"/>
    </xf>
    <xf numFmtId="0" fontId="15" fillId="0" borderId="2" xfId="1" applyFont="1" applyBorder="1" applyAlignment="1">
      <alignment horizontal="center" wrapText="1"/>
    </xf>
    <xf numFmtId="0" fontId="12" fillId="0" borderId="110" xfId="1" applyFont="1" applyBorder="1" applyAlignment="1">
      <alignment horizontal="center" vertical="center" wrapText="1"/>
    </xf>
    <xf numFmtId="0" fontId="12" fillId="0" borderId="90" xfId="1" applyFont="1" applyBorder="1" applyAlignment="1">
      <alignment horizontal="center" vertical="center" wrapText="1"/>
    </xf>
    <xf numFmtId="0" fontId="12" fillId="0" borderId="93" xfId="1" applyFont="1" applyBorder="1" applyAlignment="1">
      <alignment horizontal="center" vertical="center" wrapText="1"/>
    </xf>
    <xf numFmtId="0" fontId="12" fillId="0" borderId="111" xfId="1" applyFont="1" applyBorder="1" applyAlignment="1">
      <alignment horizontal="center" vertical="center" wrapText="1"/>
    </xf>
    <xf numFmtId="0" fontId="12" fillId="0" borderId="94" xfId="1" applyFont="1" applyBorder="1" applyAlignment="1">
      <alignment horizontal="center" vertical="center" wrapText="1"/>
    </xf>
    <xf numFmtId="0" fontId="12" fillId="0" borderId="82" xfId="1" applyFont="1" applyBorder="1" applyAlignment="1">
      <alignment horizontal="center" vertical="center" textRotation="255"/>
    </xf>
    <xf numFmtId="0" fontId="12" fillId="0" borderId="77" xfId="1" applyFont="1" applyBorder="1" applyAlignment="1">
      <alignment horizontal="center" vertical="center" textRotation="255"/>
    </xf>
    <xf numFmtId="0" fontId="12" fillId="0" borderId="73" xfId="1" applyFont="1" applyBorder="1" applyAlignment="1">
      <alignment horizontal="center" vertical="center" textRotation="255"/>
    </xf>
    <xf numFmtId="0" fontId="12" fillId="0" borderId="80" xfId="1" applyFont="1" applyBorder="1" applyAlignment="1">
      <alignment horizontal="center" vertical="center" wrapText="1"/>
    </xf>
    <xf numFmtId="0" fontId="12" fillId="0" borderId="79" xfId="1" applyFont="1" applyBorder="1" applyAlignment="1">
      <alignment horizontal="center" vertical="center" wrapText="1"/>
    </xf>
    <xf numFmtId="0" fontId="12" fillId="0" borderId="79" xfId="1" applyFont="1" applyBorder="1" applyAlignment="1">
      <alignment horizontal="center" vertical="center"/>
    </xf>
    <xf numFmtId="0" fontId="12" fillId="0" borderId="4" xfId="1" applyFont="1" applyBorder="1" applyAlignment="1">
      <alignment horizontal="center" vertical="center"/>
    </xf>
    <xf numFmtId="0" fontId="12" fillId="0" borderId="0" xfId="1" applyFont="1" applyBorder="1" applyAlignment="1">
      <alignment horizontal="center" vertical="center"/>
    </xf>
    <xf numFmtId="0" fontId="12" fillId="0" borderId="0" xfId="1" applyFont="1" applyAlignment="1">
      <alignment horizontal="center" vertical="center"/>
    </xf>
    <xf numFmtId="0" fontId="12" fillId="0" borderId="72" xfId="1" applyFont="1" applyBorder="1" applyAlignment="1">
      <alignment horizontal="center" vertical="center"/>
    </xf>
    <xf numFmtId="0" fontId="12" fillId="0" borderId="25" xfId="1" applyFont="1" applyBorder="1" applyAlignment="1">
      <alignment horizontal="center" vertical="center"/>
    </xf>
    <xf numFmtId="0" fontId="12" fillId="0" borderId="81"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0" xfId="1" applyFont="1" applyAlignment="1">
      <alignment horizontal="center" vertical="center" wrapText="1"/>
    </xf>
    <xf numFmtId="0" fontId="12" fillId="0" borderId="5" xfId="1" applyFont="1" applyBorder="1" applyAlignment="1">
      <alignment horizontal="center" vertical="center" wrapText="1"/>
    </xf>
    <xf numFmtId="0" fontId="12" fillId="0" borderId="72"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26" xfId="1" applyFont="1" applyBorder="1" applyAlignment="1">
      <alignment horizontal="center" vertical="center" wrapText="1"/>
    </xf>
    <xf numFmtId="0" fontId="12" fillId="0" borderId="81" xfId="1" applyFont="1" applyBorder="1" applyAlignment="1">
      <alignment horizontal="center" vertical="center"/>
    </xf>
    <xf numFmtId="0" fontId="12" fillId="0" borderId="5" xfId="1" applyFont="1" applyBorder="1" applyAlignment="1">
      <alignment horizontal="center" vertical="center"/>
    </xf>
    <xf numFmtId="0" fontId="12" fillId="0" borderId="26" xfId="1" applyFont="1" applyBorder="1" applyAlignment="1">
      <alignment horizontal="center" vertical="center"/>
    </xf>
    <xf numFmtId="0" fontId="12" fillId="0" borderId="80" xfId="1" applyFont="1" applyBorder="1" applyAlignment="1">
      <alignment horizontal="center"/>
    </xf>
    <xf numFmtId="0" fontId="12" fillId="0" borderId="79" xfId="1" applyFont="1" applyBorder="1" applyAlignment="1">
      <alignment horizontal="center"/>
    </xf>
    <xf numFmtId="0" fontId="12" fillId="0" borderId="78" xfId="1" applyFont="1" applyBorder="1" applyAlignment="1">
      <alignment horizontal="center" vertical="center"/>
    </xf>
    <xf numFmtId="0" fontId="12" fillId="0" borderId="39" xfId="1" applyFont="1" applyBorder="1" applyAlignment="1">
      <alignment horizontal="center" vertical="center"/>
    </xf>
    <xf numFmtId="0" fontId="12" fillId="0" borderId="71" xfId="1" applyFont="1" applyBorder="1" applyAlignment="1">
      <alignment horizontal="center" vertical="center"/>
    </xf>
    <xf numFmtId="0" fontId="12" fillId="0" borderId="76" xfId="1" applyFont="1" applyBorder="1" applyAlignment="1">
      <alignment horizontal="center"/>
    </xf>
    <xf numFmtId="0" fontId="12" fillId="0" borderId="75" xfId="1" applyFont="1" applyBorder="1" applyAlignment="1">
      <alignment horizontal="center"/>
    </xf>
    <xf numFmtId="0" fontId="12" fillId="0" borderId="74" xfId="1" applyFont="1" applyBorder="1" applyAlignment="1">
      <alignment horizontal="center"/>
    </xf>
    <xf numFmtId="0" fontId="12" fillId="0" borderId="72" xfId="1" applyFont="1" applyBorder="1" applyAlignment="1">
      <alignment horizontal="center"/>
    </xf>
    <xf numFmtId="0" fontId="12" fillId="0" borderId="25" xfId="1" applyFont="1" applyBorder="1" applyAlignment="1">
      <alignment horizontal="center"/>
    </xf>
    <xf numFmtId="0" fontId="16" fillId="0" borderId="115" xfId="1" applyFont="1" applyBorder="1" applyAlignment="1">
      <alignment wrapText="1"/>
    </xf>
    <xf numFmtId="0" fontId="16" fillId="0" borderId="25" xfId="1" applyFont="1" applyBorder="1" applyAlignment="1">
      <alignment wrapText="1"/>
    </xf>
    <xf numFmtId="0" fontId="16" fillId="0" borderId="71" xfId="1" applyFont="1" applyBorder="1" applyAlignment="1">
      <alignment wrapText="1"/>
    </xf>
    <xf numFmtId="0" fontId="10" fillId="0" borderId="0" xfId="1" applyFont="1" applyAlignment="1" applyProtection="1">
      <alignment horizontal="center" vertical="center" wrapText="1"/>
      <protection locked="0"/>
    </xf>
    <xf numFmtId="0" fontId="10" fillId="0" borderId="0" xfId="1" applyFont="1" applyAlignment="1" applyProtection="1">
      <alignment horizontal="center" vertical="center"/>
      <protection locked="0"/>
    </xf>
    <xf numFmtId="0" fontId="10" fillId="0" borderId="0" xfId="1" applyFont="1" applyAlignment="1" applyProtection="1">
      <alignment horizontal="center"/>
    </xf>
    <xf numFmtId="0" fontId="20" fillId="0" borderId="0" xfId="1" applyFont="1" applyAlignment="1">
      <alignment horizontal="center"/>
    </xf>
    <xf numFmtId="0" fontId="17" fillId="0" borderId="10"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105"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10" xfId="1" applyFont="1" applyBorder="1" applyAlignment="1" applyProtection="1">
      <alignment horizontal="center" vertical="center"/>
    </xf>
    <xf numFmtId="0" fontId="17" fillId="0" borderId="9" xfId="1" applyFont="1" applyBorder="1" applyAlignment="1" applyProtection="1">
      <alignment horizontal="center" vertical="center"/>
    </xf>
    <xf numFmtId="0" fontId="17" fillId="0" borderId="10" xfId="1" applyFont="1" applyBorder="1" applyAlignment="1">
      <alignment horizontal="center" vertical="center"/>
    </xf>
    <xf numFmtId="0" fontId="17" fillId="0" borderId="9" xfId="1" applyFont="1" applyBorder="1" applyAlignment="1">
      <alignment horizontal="center" vertical="center"/>
    </xf>
    <xf numFmtId="0" fontId="17" fillId="0" borderId="105" xfId="1" applyFont="1" applyBorder="1" applyAlignment="1">
      <alignment horizontal="center" vertical="center"/>
    </xf>
    <xf numFmtId="0" fontId="17" fillId="0" borderId="11" xfId="1" applyFont="1" applyBorder="1" applyAlignment="1">
      <alignment horizontal="center" vertical="center"/>
    </xf>
    <xf numFmtId="0" fontId="17" fillId="0" borderId="10" xfId="1" applyFont="1" applyBorder="1" applyAlignment="1" applyProtection="1">
      <alignment horizontal="center"/>
    </xf>
    <xf numFmtId="0" fontId="17" fillId="0" borderId="9" xfId="1" applyFont="1" applyBorder="1" applyAlignment="1" applyProtection="1">
      <alignment horizontal="center"/>
    </xf>
    <xf numFmtId="0" fontId="17" fillId="0" borderId="105" xfId="1" applyFont="1" applyBorder="1" applyAlignment="1" applyProtection="1">
      <alignment horizontal="center"/>
    </xf>
    <xf numFmtId="0" fontId="17" fillId="0" borderId="11" xfId="1" applyFont="1" applyBorder="1" applyAlignment="1" applyProtection="1">
      <alignment horizontal="center"/>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106"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8" xfId="1" applyFont="1" applyBorder="1" applyAlignment="1">
      <alignment horizontal="center" vertical="center" wrapText="1"/>
    </xf>
    <xf numFmtId="0" fontId="12" fillId="0" borderId="102" xfId="1" applyFont="1" applyBorder="1" applyAlignment="1" applyProtection="1">
      <alignment horizontal="center" vertical="center" wrapText="1"/>
      <protection locked="0"/>
    </xf>
    <xf numFmtId="0" fontId="12" fillId="0" borderId="103" xfId="1" applyFont="1" applyBorder="1" applyAlignment="1" applyProtection="1">
      <alignment horizontal="center" vertical="center" wrapText="1"/>
      <protection locked="0"/>
    </xf>
    <xf numFmtId="0" fontId="12" fillId="0" borderId="104" xfId="1" applyFont="1" applyBorder="1" applyAlignment="1" applyProtection="1">
      <alignment horizontal="center" vertical="center" wrapText="1"/>
      <protection locked="0"/>
    </xf>
    <xf numFmtId="0" fontId="0" fillId="0" borderId="117" xfId="0" applyBorder="1" applyAlignment="1">
      <alignment horizontal="center" vertical="center"/>
    </xf>
    <xf numFmtId="0" fontId="0" fillId="0" borderId="105" xfId="0" applyBorder="1" applyAlignment="1">
      <alignment horizontal="center" vertical="center"/>
    </xf>
    <xf numFmtId="0" fontId="0" fillId="0" borderId="118" xfId="0" applyBorder="1" applyAlignment="1">
      <alignment horizontal="center" vertical="center"/>
    </xf>
    <xf numFmtId="0" fontId="27" fillId="0" borderId="117" xfId="0" applyFont="1" applyBorder="1" applyAlignment="1">
      <alignment horizontal="center" vertical="center"/>
    </xf>
    <xf numFmtId="0" fontId="28" fillId="0" borderId="105" xfId="0" applyFont="1" applyBorder="1" applyAlignment="1">
      <alignment horizontal="center" vertical="center"/>
    </xf>
    <xf numFmtId="0" fontId="28" fillId="0" borderId="118" xfId="0" applyFont="1" applyBorder="1" applyAlignment="1">
      <alignment horizontal="center" vertical="center"/>
    </xf>
  </cellXfs>
  <cellStyles count="2">
    <cellStyle name="標準" xfId="0" builtinId="0"/>
    <cellStyle name="標準 2" xfId="1" xr:uid="{A81B06FA-C43F-4541-B145-927E3CE645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Sheet1!$D$2" lockText="1"/>
</file>

<file path=xl/ctrlProps/ctrlProp2.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76200</xdr:colOff>
          <xdr:row>5</xdr:row>
          <xdr:rowOff>38100</xdr:rowOff>
        </xdr:from>
        <xdr:to>
          <xdr:col>17</xdr:col>
          <xdr:colOff>76200</xdr:colOff>
          <xdr:row>5</xdr:row>
          <xdr:rowOff>276225</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xdr:row>
          <xdr:rowOff>28575</xdr:rowOff>
        </xdr:from>
        <xdr:to>
          <xdr:col>21</xdr:col>
          <xdr:colOff>114300</xdr:colOff>
          <xdr:row>5</xdr:row>
          <xdr:rowOff>276225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80597</xdr:colOff>
      <xdr:row>23</xdr:row>
      <xdr:rowOff>161192</xdr:rowOff>
    </xdr:from>
    <xdr:to>
      <xdr:col>8</xdr:col>
      <xdr:colOff>151081</xdr:colOff>
      <xdr:row>23</xdr:row>
      <xdr:rowOff>1352695</xdr:rowOff>
    </xdr:to>
    <xdr:sp macro="" textlink="">
      <xdr:nvSpPr>
        <xdr:cNvPr id="16" name="Rectangle 1">
          <a:extLst>
            <a:ext uri="{FF2B5EF4-FFF2-40B4-BE49-F238E27FC236}">
              <a16:creationId xmlns:a16="http://schemas.microsoft.com/office/drawing/2014/main" id="{00000000-0008-0000-0000-000010000000}"/>
            </a:ext>
          </a:extLst>
        </xdr:cNvPr>
        <xdr:cNvSpPr>
          <a:spLocks noChangeArrowheads="1"/>
        </xdr:cNvSpPr>
      </xdr:nvSpPr>
      <xdr:spPr bwMode="auto">
        <a:xfrm>
          <a:off x="923193" y="6220557"/>
          <a:ext cx="979023" cy="1191503"/>
        </a:xfrm>
        <a:prstGeom prst="rect">
          <a:avLst/>
        </a:prstGeom>
        <a:solidFill>
          <a:srgbClr val="FFFFFF"/>
        </a:solidFill>
        <a:ln w="9525">
          <a:solidFill>
            <a:srgbClr val="000000"/>
          </a:solidFill>
          <a:prstDash val="sysDot"/>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Meiryo UI" panose="020B0604030504040204" pitchFamily="50" charset="-128"/>
              <a:ea typeface="Meiryo UI" panose="020B0604030504040204" pitchFamily="50" charset="-128"/>
              <a:cs typeface="+mn-cs"/>
            </a:rPr>
            <a:t>写真画像貼付</a:t>
          </a:r>
          <a:endParaRPr lang="ja-JP" altLang="en-US" sz="900" b="0" i="0" u="none" strike="noStrike" baseline="0">
            <a:solidFill>
              <a:srgbClr val="000000"/>
            </a:solidFill>
            <a:latin typeface="Meiryo UI" panose="020B0604030504040204" pitchFamily="50" charset="-128"/>
            <a:ea typeface="Meiryo UI" panose="020B0604030504040204"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28"/>
  <sheetViews>
    <sheetView tabSelected="1" view="pageBreakPreview" zoomScaleNormal="100" zoomScaleSheetLayoutView="100" workbookViewId="0">
      <selection activeCell="Q9" sqref="Q9:AB9"/>
    </sheetView>
  </sheetViews>
  <sheetFormatPr defaultColWidth="8.77734375" defaultRowHeight="12" x14ac:dyDescent="0.45"/>
  <cols>
    <col min="1" max="1" width="1.88671875" style="5" customWidth="1"/>
    <col min="2" max="28" width="2.6640625" style="5" customWidth="1"/>
    <col min="29" max="29" width="1.109375" style="5" customWidth="1"/>
    <col min="30" max="30" width="1.5546875" style="5" customWidth="1"/>
    <col min="31" max="52" width="2.6640625" style="5" customWidth="1"/>
    <col min="53" max="16384" width="8.77734375" style="5"/>
  </cols>
  <sheetData>
    <row r="1" spans="2:29" s="6" customFormat="1" ht="19.5" x14ac:dyDescent="0.45">
      <c r="B1" s="150" t="s">
        <v>59</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row>
    <row r="2" spans="2:29" s="25" customFormat="1" ht="25.35" customHeight="1" x14ac:dyDescent="0.2"/>
    <row r="3" spans="2:29" ht="25.35" customHeight="1" x14ac:dyDescent="0.45">
      <c r="B3" s="2"/>
      <c r="C3" s="2"/>
      <c r="D3" s="2"/>
      <c r="E3" s="2"/>
      <c r="F3" s="2"/>
      <c r="G3" s="2"/>
      <c r="H3" s="2"/>
      <c r="I3" s="2"/>
      <c r="J3" s="2"/>
      <c r="K3" s="2"/>
      <c r="L3" s="2"/>
      <c r="M3" s="2"/>
      <c r="N3" s="151" t="s">
        <v>61</v>
      </c>
      <c r="O3" s="151"/>
      <c r="P3" s="151"/>
      <c r="Q3" s="133">
        <v>2024</v>
      </c>
      <c r="R3" s="133"/>
      <c r="S3" s="133"/>
      <c r="T3" s="7" t="s">
        <v>22</v>
      </c>
      <c r="U3" s="133"/>
      <c r="V3" s="133"/>
      <c r="W3" s="7" t="s">
        <v>21</v>
      </c>
      <c r="X3" s="133"/>
      <c r="Y3" s="133"/>
      <c r="Z3" s="7" t="s">
        <v>60</v>
      </c>
      <c r="AA3" s="7"/>
      <c r="AB3" s="8"/>
      <c r="AC3" s="2"/>
    </row>
    <row r="4" spans="2:29" ht="25.15" customHeight="1" thickBot="1" x14ac:dyDescent="0.3">
      <c r="B4" s="26" t="s">
        <v>62</v>
      </c>
      <c r="C4" s="2"/>
      <c r="D4" s="2"/>
      <c r="E4" s="2"/>
      <c r="F4" s="2"/>
      <c r="G4" s="2"/>
      <c r="H4" s="2"/>
      <c r="I4" s="2"/>
      <c r="J4" s="2"/>
      <c r="K4" s="2"/>
      <c r="L4" s="2"/>
      <c r="M4" s="2"/>
      <c r="N4" s="151" t="s">
        <v>0</v>
      </c>
      <c r="O4" s="151"/>
      <c r="P4" s="151"/>
      <c r="Q4" s="133"/>
      <c r="R4" s="133"/>
      <c r="S4" s="133"/>
      <c r="T4" s="133"/>
      <c r="U4" s="9"/>
      <c r="V4" s="9"/>
      <c r="W4" s="9"/>
      <c r="X4" s="9"/>
      <c r="Y4" s="27"/>
      <c r="Z4" s="28"/>
      <c r="AA4" s="28"/>
      <c r="AB4" s="28"/>
      <c r="AC4" s="2"/>
    </row>
    <row r="5" spans="2:29" ht="25.15" customHeight="1" x14ac:dyDescent="0.25">
      <c r="B5" s="29"/>
      <c r="C5" s="30"/>
      <c r="D5" s="30"/>
      <c r="E5" s="30"/>
      <c r="F5" s="30"/>
      <c r="G5" s="30"/>
      <c r="H5" s="30"/>
      <c r="I5" s="30"/>
      <c r="J5" s="30"/>
      <c r="K5" s="30"/>
      <c r="L5" s="30"/>
      <c r="M5" s="30"/>
      <c r="N5" s="152" t="s">
        <v>14</v>
      </c>
      <c r="O5" s="153"/>
      <c r="P5" s="153"/>
      <c r="Q5" s="154" t="s">
        <v>28</v>
      </c>
      <c r="R5" s="154"/>
      <c r="S5" s="154"/>
      <c r="T5" s="154"/>
      <c r="U5" s="154"/>
      <c r="V5" s="154"/>
      <c r="W5" s="154"/>
      <c r="X5" s="154"/>
      <c r="Y5" s="154"/>
      <c r="Z5" s="154"/>
      <c r="AA5" s="154"/>
      <c r="AB5" s="154"/>
      <c r="AC5" s="31"/>
    </row>
    <row r="6" spans="2:29" ht="25.15" customHeight="1" x14ac:dyDescent="0.25">
      <c r="B6" s="32"/>
      <c r="C6" s="2"/>
      <c r="D6" s="2"/>
      <c r="E6" s="2"/>
      <c r="F6" s="2"/>
      <c r="G6" s="2"/>
      <c r="H6" s="2"/>
      <c r="I6" s="2"/>
      <c r="J6" s="2"/>
      <c r="K6" s="2"/>
      <c r="L6" s="2"/>
      <c r="M6" s="2"/>
      <c r="N6" s="151"/>
      <c r="O6" s="151"/>
      <c r="P6" s="151"/>
      <c r="Q6" s="9"/>
      <c r="R6" s="7" t="s">
        <v>43</v>
      </c>
      <c r="S6" s="7"/>
      <c r="T6" s="7"/>
      <c r="U6" s="7"/>
      <c r="V6" s="7" t="s">
        <v>44</v>
      </c>
      <c r="W6" s="7"/>
      <c r="X6" s="7"/>
      <c r="Y6" s="7"/>
      <c r="Z6" s="7"/>
      <c r="AA6" s="7"/>
      <c r="AB6" s="16" t="s">
        <v>49</v>
      </c>
      <c r="AC6" s="33"/>
    </row>
    <row r="7" spans="2:29" ht="25.15" customHeight="1" x14ac:dyDescent="0.25">
      <c r="B7" s="32"/>
      <c r="C7" s="2"/>
      <c r="D7" s="2"/>
      <c r="E7" s="2"/>
      <c r="F7" s="2"/>
      <c r="G7" s="2"/>
      <c r="H7" s="2"/>
      <c r="I7" s="2"/>
      <c r="J7" s="2"/>
      <c r="K7" s="2"/>
      <c r="L7" s="2"/>
      <c r="M7" s="2"/>
      <c r="N7" s="133" t="s">
        <v>63</v>
      </c>
      <c r="O7" s="133"/>
      <c r="P7" s="133"/>
      <c r="Q7" s="180"/>
      <c r="R7" s="180"/>
      <c r="S7" s="180"/>
      <c r="T7" s="7"/>
      <c r="U7" s="7"/>
      <c r="V7" s="7"/>
      <c r="W7" s="7"/>
      <c r="X7" s="7"/>
      <c r="Y7" s="7"/>
      <c r="Z7" s="7"/>
      <c r="AA7" s="7"/>
      <c r="AB7" s="16"/>
      <c r="AC7" s="33"/>
    </row>
    <row r="8" spans="2:29" ht="18" customHeight="1" x14ac:dyDescent="0.45">
      <c r="B8" s="32"/>
      <c r="C8" s="2"/>
      <c r="D8" s="2"/>
      <c r="E8" s="2"/>
      <c r="F8" s="2"/>
      <c r="G8" s="2"/>
      <c r="H8" s="2"/>
      <c r="I8" s="2"/>
      <c r="J8" s="2"/>
      <c r="K8" s="2"/>
      <c r="L8" s="2"/>
      <c r="M8" s="2"/>
      <c r="N8" s="151" t="s">
        <v>15</v>
      </c>
      <c r="O8" s="151"/>
      <c r="P8" s="151"/>
      <c r="Q8" s="181"/>
      <c r="R8" s="181"/>
      <c r="S8" s="181"/>
      <c r="T8" s="181"/>
      <c r="U8" s="181"/>
      <c r="V8" s="181"/>
      <c r="W8" s="181"/>
      <c r="X8" s="181"/>
      <c r="Y8" s="181"/>
      <c r="Z8" s="181"/>
      <c r="AA8" s="181"/>
      <c r="AB8" s="181"/>
      <c r="AC8" s="34"/>
    </row>
    <row r="9" spans="2:29" ht="25.15" customHeight="1" x14ac:dyDescent="0.45">
      <c r="B9" s="32"/>
      <c r="C9" s="2"/>
      <c r="D9" s="2"/>
      <c r="E9" s="2"/>
      <c r="F9" s="2"/>
      <c r="G9" s="2"/>
      <c r="H9" s="2"/>
      <c r="I9" s="2"/>
      <c r="J9" s="2"/>
      <c r="K9" s="2"/>
      <c r="L9" s="2"/>
      <c r="M9" s="2"/>
      <c r="N9" s="151" t="s">
        <v>55</v>
      </c>
      <c r="O9" s="151"/>
      <c r="P9" s="151"/>
      <c r="Q9" s="167"/>
      <c r="R9" s="167"/>
      <c r="S9" s="167"/>
      <c r="T9" s="167"/>
      <c r="U9" s="167"/>
      <c r="V9" s="167"/>
      <c r="W9" s="167"/>
      <c r="X9" s="167"/>
      <c r="Y9" s="167"/>
      <c r="Z9" s="167"/>
      <c r="AA9" s="167"/>
      <c r="AB9" s="167"/>
      <c r="AC9" s="34"/>
    </row>
    <row r="10" spans="2:29" ht="15.75" x14ac:dyDescent="0.45">
      <c r="B10" s="32"/>
      <c r="C10" s="2"/>
      <c r="D10" s="2"/>
      <c r="E10" s="2"/>
      <c r="F10" s="2"/>
      <c r="G10" s="2"/>
      <c r="H10" s="2"/>
      <c r="I10" s="2"/>
      <c r="J10" s="2"/>
      <c r="K10" s="2"/>
      <c r="L10" s="2"/>
      <c r="M10" s="2"/>
      <c r="N10" s="12"/>
      <c r="O10" s="12"/>
      <c r="P10" s="12"/>
      <c r="Q10" s="44"/>
      <c r="R10" s="44"/>
      <c r="S10" s="44"/>
      <c r="T10" s="44"/>
      <c r="U10" s="44"/>
      <c r="V10" s="44"/>
      <c r="W10" s="44"/>
      <c r="X10" s="44"/>
      <c r="Y10" s="44"/>
      <c r="Z10" s="44"/>
      <c r="AA10" s="44"/>
      <c r="AB10" s="45" t="s">
        <v>140</v>
      </c>
      <c r="AC10" s="34"/>
    </row>
    <row r="11" spans="2:29" ht="25.35" customHeight="1" x14ac:dyDescent="0.45">
      <c r="B11" s="32"/>
      <c r="C11" s="2"/>
      <c r="D11" s="2"/>
      <c r="E11" s="2"/>
      <c r="F11" s="2"/>
      <c r="G11" s="2"/>
      <c r="H11" s="2"/>
      <c r="I11" s="2"/>
      <c r="J11" s="2"/>
      <c r="K11" s="2"/>
      <c r="L11" s="2"/>
      <c r="M11" s="2"/>
      <c r="N11" s="151" t="s">
        <v>1</v>
      </c>
      <c r="O11" s="151"/>
      <c r="P11" s="151"/>
      <c r="Q11" s="123" t="s">
        <v>45</v>
      </c>
      <c r="R11" s="123"/>
      <c r="S11" s="156"/>
      <c r="T11" s="156"/>
      <c r="U11" s="156"/>
      <c r="V11" s="4" t="s">
        <v>22</v>
      </c>
      <c r="W11" s="156"/>
      <c r="X11" s="156"/>
      <c r="Y11" s="4" t="s">
        <v>25</v>
      </c>
      <c r="Z11" s="156"/>
      <c r="AA11" s="156"/>
      <c r="AB11" s="4" t="s">
        <v>24</v>
      </c>
      <c r="AC11" s="34"/>
    </row>
    <row r="12" spans="2:29" ht="9.9499999999999993" customHeight="1" x14ac:dyDescent="0.45">
      <c r="B12" s="35"/>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36"/>
    </row>
    <row r="13" spans="2:29" ht="20.100000000000001" customHeight="1" x14ac:dyDescent="0.45">
      <c r="B13" s="132" t="s">
        <v>12</v>
      </c>
      <c r="C13" s="133"/>
      <c r="D13" s="134"/>
      <c r="E13" s="13" t="s">
        <v>20</v>
      </c>
      <c r="F13" s="159"/>
      <c r="G13" s="159"/>
      <c r="H13" s="14" t="s">
        <v>26</v>
      </c>
      <c r="I13" s="159"/>
      <c r="J13" s="159"/>
      <c r="K13" s="160"/>
      <c r="L13" s="157" t="s">
        <v>46</v>
      </c>
      <c r="M13" s="158"/>
      <c r="N13" s="158"/>
      <c r="O13" s="158"/>
      <c r="P13" s="158"/>
      <c r="Q13" s="121"/>
      <c r="R13" s="121"/>
      <c r="S13" s="121"/>
      <c r="T13" s="121"/>
      <c r="U13" s="164"/>
      <c r="V13" s="15"/>
      <c r="W13" s="15"/>
      <c r="X13" s="15"/>
      <c r="Y13" s="15"/>
      <c r="Z13" s="15"/>
      <c r="AA13" s="15"/>
      <c r="AB13" s="15"/>
      <c r="AC13" s="37"/>
    </row>
    <row r="14" spans="2:29" ht="20.100000000000001" customHeight="1" x14ac:dyDescent="0.45">
      <c r="B14" s="132"/>
      <c r="C14" s="133"/>
      <c r="D14" s="134"/>
      <c r="E14" s="162" t="s">
        <v>57</v>
      </c>
      <c r="F14" s="163"/>
      <c r="G14" s="163"/>
      <c r="H14" s="163"/>
      <c r="I14" s="163"/>
      <c r="J14" s="163"/>
      <c r="K14" s="165"/>
      <c r="L14" s="165"/>
      <c r="M14" s="165"/>
      <c r="N14" s="165"/>
      <c r="O14" s="165"/>
      <c r="P14" s="165"/>
      <c r="Q14" s="165"/>
      <c r="R14" s="165"/>
      <c r="S14" s="165"/>
      <c r="T14" s="165"/>
      <c r="U14" s="165"/>
      <c r="V14" s="165"/>
      <c r="W14" s="165"/>
      <c r="X14" s="165"/>
      <c r="Y14" s="165"/>
      <c r="Z14" s="165"/>
      <c r="AA14" s="165"/>
      <c r="AB14" s="165"/>
      <c r="AC14" s="166"/>
    </row>
    <row r="15" spans="2:29" ht="20.100000000000001" customHeight="1" x14ac:dyDescent="0.45">
      <c r="B15" s="132"/>
      <c r="C15" s="133"/>
      <c r="D15" s="134"/>
      <c r="E15" s="161" t="s">
        <v>47</v>
      </c>
      <c r="F15" s="133"/>
      <c r="G15" s="133"/>
      <c r="H15" s="133"/>
      <c r="I15" s="133"/>
      <c r="J15" s="133"/>
      <c r="K15" s="165"/>
      <c r="L15" s="165"/>
      <c r="M15" s="165"/>
      <c r="N15" s="165"/>
      <c r="O15" s="165"/>
      <c r="P15" s="165"/>
      <c r="Q15" s="165"/>
      <c r="R15" s="165"/>
      <c r="S15" s="165"/>
      <c r="T15" s="165"/>
      <c r="U15" s="165"/>
      <c r="V15" s="165"/>
      <c r="W15" s="165"/>
      <c r="X15" s="165"/>
      <c r="Y15" s="165"/>
      <c r="Z15" s="165"/>
      <c r="AA15" s="165"/>
      <c r="AB15" s="165"/>
      <c r="AC15" s="166"/>
    </row>
    <row r="16" spans="2:29" ht="20.100000000000001" customHeight="1" x14ac:dyDescent="0.45">
      <c r="B16" s="135"/>
      <c r="C16" s="123"/>
      <c r="D16" s="136"/>
      <c r="E16" s="155" t="s">
        <v>27</v>
      </c>
      <c r="F16" s="123"/>
      <c r="G16" s="149"/>
      <c r="H16" s="149"/>
      <c r="I16" s="11" t="s">
        <v>51</v>
      </c>
      <c r="J16" s="149"/>
      <c r="K16" s="149"/>
      <c r="L16" s="11" t="s">
        <v>51</v>
      </c>
      <c r="M16" s="149"/>
      <c r="N16" s="149"/>
      <c r="O16" s="123" t="s">
        <v>19</v>
      </c>
      <c r="P16" s="123"/>
      <c r="Q16" s="123"/>
      <c r="R16" s="144"/>
      <c r="S16" s="144"/>
      <c r="T16" s="144"/>
      <c r="U16" s="144"/>
      <c r="V16" s="144"/>
      <c r="W16" s="144"/>
      <c r="X16" s="144"/>
      <c r="Y16" s="144"/>
      <c r="Z16" s="144"/>
      <c r="AA16" s="144"/>
      <c r="AB16" s="144"/>
      <c r="AC16" s="145"/>
    </row>
    <row r="17" spans="2:29" ht="20.100000000000001" customHeight="1" x14ac:dyDescent="0.45">
      <c r="B17" s="177" t="s">
        <v>17</v>
      </c>
      <c r="C17" s="147"/>
      <c r="D17" s="148"/>
      <c r="E17" s="155" t="s">
        <v>27</v>
      </c>
      <c r="F17" s="123"/>
      <c r="G17" s="159"/>
      <c r="H17" s="159"/>
      <c r="I17" s="14" t="s">
        <v>50</v>
      </c>
      <c r="J17" s="159"/>
      <c r="K17" s="159"/>
      <c r="L17" s="14" t="s">
        <v>50</v>
      </c>
      <c r="M17" s="159"/>
      <c r="N17" s="159"/>
      <c r="O17" s="158" t="s">
        <v>19</v>
      </c>
      <c r="P17" s="158"/>
      <c r="Q17" s="158"/>
      <c r="R17" s="138"/>
      <c r="S17" s="138"/>
      <c r="T17" s="138"/>
      <c r="U17" s="138"/>
      <c r="V17" s="138"/>
      <c r="W17" s="138"/>
      <c r="X17" s="138"/>
      <c r="Y17" s="138"/>
      <c r="Z17" s="138"/>
      <c r="AA17" s="138"/>
      <c r="AB17" s="138"/>
      <c r="AC17" s="139"/>
    </row>
    <row r="18" spans="2:29" ht="20.100000000000001" customHeight="1" x14ac:dyDescent="0.45">
      <c r="B18" s="129" t="s">
        <v>54</v>
      </c>
      <c r="C18" s="130"/>
      <c r="D18" s="131"/>
      <c r="E18" s="146" t="s">
        <v>53</v>
      </c>
      <c r="F18" s="147"/>
      <c r="G18" s="148"/>
      <c r="H18" s="137"/>
      <c r="I18" s="138"/>
      <c r="J18" s="138"/>
      <c r="K18" s="138"/>
      <c r="L18" s="138"/>
      <c r="M18" s="138"/>
      <c r="N18" s="138"/>
      <c r="O18" s="138"/>
      <c r="P18" s="138"/>
      <c r="Q18" s="138"/>
      <c r="R18" s="138"/>
      <c r="S18" s="138"/>
      <c r="T18" s="138"/>
      <c r="U18" s="138"/>
      <c r="V18" s="138"/>
      <c r="W18" s="138"/>
      <c r="X18" s="138"/>
      <c r="Y18" s="138"/>
      <c r="Z18" s="138"/>
      <c r="AA18" s="138"/>
      <c r="AB18" s="138"/>
      <c r="AC18" s="139"/>
    </row>
    <row r="19" spans="2:29" ht="20.100000000000001" customHeight="1" x14ac:dyDescent="0.45">
      <c r="B19" s="132"/>
      <c r="C19" s="133"/>
      <c r="D19" s="134"/>
      <c r="E19" s="168" t="s">
        <v>13</v>
      </c>
      <c r="F19" s="169"/>
      <c r="G19" s="170"/>
      <c r="H19" s="137"/>
      <c r="I19" s="138"/>
      <c r="J19" s="138"/>
      <c r="K19" s="138"/>
      <c r="L19" s="138"/>
      <c r="M19" s="138"/>
      <c r="N19" s="138"/>
      <c r="O19" s="138"/>
      <c r="P19" s="138"/>
      <c r="Q19" s="138"/>
      <c r="R19" s="138"/>
      <c r="S19" s="138"/>
      <c r="T19" s="138"/>
      <c r="U19" s="138"/>
      <c r="V19" s="138"/>
      <c r="W19" s="138"/>
      <c r="X19" s="138"/>
      <c r="Y19" s="138"/>
      <c r="Z19" s="138"/>
      <c r="AA19" s="138"/>
      <c r="AB19" s="138"/>
      <c r="AC19" s="139"/>
    </row>
    <row r="20" spans="2:29" ht="20.100000000000001" customHeight="1" x14ac:dyDescent="0.45">
      <c r="B20" s="132"/>
      <c r="C20" s="133"/>
      <c r="D20" s="134"/>
      <c r="E20" s="171" t="s">
        <v>52</v>
      </c>
      <c r="F20" s="172"/>
      <c r="G20" s="173"/>
      <c r="H20" s="13" t="s">
        <v>20</v>
      </c>
      <c r="I20" s="159"/>
      <c r="J20" s="159"/>
      <c r="K20" s="14" t="s">
        <v>26</v>
      </c>
      <c r="L20" s="159"/>
      <c r="M20" s="159"/>
      <c r="N20" s="160"/>
      <c r="O20" s="140"/>
      <c r="P20" s="141"/>
      <c r="Q20" s="141"/>
      <c r="R20" s="141"/>
      <c r="S20" s="141"/>
      <c r="T20" s="141"/>
      <c r="U20" s="141"/>
      <c r="V20" s="141"/>
      <c r="W20" s="141"/>
      <c r="X20" s="141"/>
      <c r="Y20" s="141"/>
      <c r="Z20" s="141"/>
      <c r="AA20" s="141"/>
      <c r="AB20" s="141"/>
      <c r="AC20" s="142"/>
    </row>
    <row r="21" spans="2:29" ht="20.100000000000001" customHeight="1" x14ac:dyDescent="0.45">
      <c r="B21" s="132"/>
      <c r="C21" s="133"/>
      <c r="D21" s="134"/>
      <c r="E21" s="174"/>
      <c r="F21" s="175"/>
      <c r="G21" s="176"/>
      <c r="H21" s="143"/>
      <c r="I21" s="144"/>
      <c r="J21" s="144"/>
      <c r="K21" s="144"/>
      <c r="L21" s="144"/>
      <c r="M21" s="144"/>
      <c r="N21" s="144"/>
      <c r="O21" s="144"/>
      <c r="P21" s="144"/>
      <c r="Q21" s="144"/>
      <c r="R21" s="144"/>
      <c r="S21" s="144"/>
      <c r="T21" s="144"/>
      <c r="U21" s="144"/>
      <c r="V21" s="144"/>
      <c r="W21" s="144"/>
      <c r="X21" s="144"/>
      <c r="Y21" s="144"/>
      <c r="Z21" s="144"/>
      <c r="AA21" s="144"/>
      <c r="AB21" s="144"/>
      <c r="AC21" s="145"/>
    </row>
    <row r="22" spans="2:29" ht="20.100000000000001" customHeight="1" x14ac:dyDescent="0.45">
      <c r="B22" s="135"/>
      <c r="C22" s="123"/>
      <c r="D22" s="136"/>
      <c r="E22" s="155" t="s">
        <v>27</v>
      </c>
      <c r="F22" s="123"/>
      <c r="G22" s="149"/>
      <c r="H22" s="149"/>
      <c r="I22" s="11" t="s">
        <v>26</v>
      </c>
      <c r="J22" s="149"/>
      <c r="K22" s="149"/>
      <c r="L22" s="11" t="s">
        <v>51</v>
      </c>
      <c r="M22" s="149"/>
      <c r="N22" s="149"/>
      <c r="O22" s="123" t="s">
        <v>19</v>
      </c>
      <c r="P22" s="123"/>
      <c r="Q22" s="123"/>
      <c r="R22" s="138"/>
      <c r="S22" s="138"/>
      <c r="T22" s="138"/>
      <c r="U22" s="138"/>
      <c r="V22" s="138"/>
      <c r="W22" s="138"/>
      <c r="X22" s="138"/>
      <c r="Y22" s="138"/>
      <c r="Z22" s="138"/>
      <c r="AA22" s="138"/>
      <c r="AB22" s="138"/>
      <c r="AC22" s="139"/>
    </row>
    <row r="23" spans="2:29" ht="20.100000000000001" customHeight="1" x14ac:dyDescent="0.45">
      <c r="B23" s="178" t="s">
        <v>70</v>
      </c>
      <c r="C23" s="158"/>
      <c r="D23" s="179"/>
      <c r="E23" s="1"/>
      <c r="F23" s="1" t="s">
        <v>220</v>
      </c>
      <c r="G23" s="1"/>
      <c r="H23" s="1"/>
      <c r="I23" s="1"/>
      <c r="J23" s="1"/>
      <c r="K23" s="1"/>
      <c r="L23" s="1"/>
      <c r="M23" s="1"/>
      <c r="N23" s="1"/>
      <c r="O23" s="1"/>
      <c r="P23" s="1"/>
      <c r="Q23" s="1"/>
      <c r="R23" s="1"/>
      <c r="S23" s="121"/>
      <c r="T23" s="121"/>
      <c r="U23" s="121"/>
      <c r="V23" s="121"/>
      <c r="W23" s="121"/>
      <c r="X23" s="121"/>
      <c r="Y23" s="121"/>
      <c r="Z23" s="121"/>
      <c r="AA23" s="121"/>
      <c r="AB23" s="121"/>
      <c r="AC23" s="38"/>
    </row>
    <row r="24" spans="2:29" ht="120" customHeight="1" thickBot="1" x14ac:dyDescent="0.5">
      <c r="B24" s="124" t="s">
        <v>65</v>
      </c>
      <c r="C24" s="125"/>
      <c r="D24" s="126"/>
      <c r="E24" s="39"/>
      <c r="F24" s="41"/>
      <c r="G24" s="42"/>
      <c r="H24" s="42"/>
      <c r="I24" s="42"/>
      <c r="J24" s="122" t="s">
        <v>66</v>
      </c>
      <c r="K24" s="122"/>
      <c r="L24" s="122"/>
      <c r="M24" s="122"/>
      <c r="N24" s="122"/>
      <c r="O24" s="122"/>
      <c r="P24" s="122"/>
      <c r="Q24" s="122"/>
      <c r="R24" s="122"/>
      <c r="S24" s="122"/>
      <c r="T24" s="122"/>
      <c r="U24" s="122"/>
      <c r="V24" s="122"/>
      <c r="W24" s="122"/>
      <c r="X24" s="122"/>
      <c r="Y24" s="122"/>
      <c r="Z24" s="122"/>
      <c r="AA24" s="122"/>
      <c r="AB24" s="122"/>
      <c r="AC24" s="40"/>
    </row>
    <row r="25" spans="2:29" ht="25.35" customHeight="1" x14ac:dyDescent="0.25">
      <c r="B25" s="127" t="s">
        <v>67</v>
      </c>
      <c r="C25" s="127"/>
      <c r="D25" s="127"/>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row>
    <row r="27" spans="2:29" x14ac:dyDescent="0.45">
      <c r="B27" s="43" t="s">
        <v>68</v>
      </c>
      <c r="C27" s="120" t="s">
        <v>69</v>
      </c>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row>
    <row r="28" spans="2:29" x14ac:dyDescent="0.45">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row>
  </sheetData>
  <sheetProtection algorithmName="SHA-512" hashValue="F5Z8X+8n2K4f15QaedzS/PmOY+muTm54GzdSrFlu4urNHNbojymEHj9gdZwaZHNGZ9Pv75OjeSFdr/n3GHpC7w==" saltValue="SmwXb+aGmSbvQul/l7LJIg==" spinCount="100000" sheet="1" selectLockedCells="1"/>
  <mergeCells count="65">
    <mergeCell ref="N7:P7"/>
    <mergeCell ref="Q7:S7"/>
    <mergeCell ref="N8:P8"/>
    <mergeCell ref="Q8:AB8"/>
    <mergeCell ref="N9:P9"/>
    <mergeCell ref="B17:D17"/>
    <mergeCell ref="E17:F17"/>
    <mergeCell ref="B23:D23"/>
    <mergeCell ref="L20:N20"/>
    <mergeCell ref="R22:AC22"/>
    <mergeCell ref="O17:Q17"/>
    <mergeCell ref="O22:Q22"/>
    <mergeCell ref="I20:J20"/>
    <mergeCell ref="N11:P11"/>
    <mergeCell ref="Q9:AB9"/>
    <mergeCell ref="E22:F22"/>
    <mergeCell ref="R17:AC17"/>
    <mergeCell ref="E19:G19"/>
    <mergeCell ref="J22:K22"/>
    <mergeCell ref="M22:N22"/>
    <mergeCell ref="G17:H17"/>
    <mergeCell ref="J17:K17"/>
    <mergeCell ref="M17:N17"/>
    <mergeCell ref="E20:G21"/>
    <mergeCell ref="B13:D16"/>
    <mergeCell ref="E16:F16"/>
    <mergeCell ref="S11:U11"/>
    <mergeCell ref="W11:X11"/>
    <mergeCell ref="Z11:AA11"/>
    <mergeCell ref="L13:P13"/>
    <mergeCell ref="F13:G13"/>
    <mergeCell ref="I13:K13"/>
    <mergeCell ref="R16:AC16"/>
    <mergeCell ref="E15:J15"/>
    <mergeCell ref="E14:J14"/>
    <mergeCell ref="Q13:U13"/>
    <mergeCell ref="K14:AC14"/>
    <mergeCell ref="K15:AC15"/>
    <mergeCell ref="O16:Q16"/>
    <mergeCell ref="G16:H16"/>
    <mergeCell ref="B1:AC1"/>
    <mergeCell ref="N4:P4"/>
    <mergeCell ref="N5:P6"/>
    <mergeCell ref="X3:Y3"/>
    <mergeCell ref="U3:V3"/>
    <mergeCell ref="Q3:S3"/>
    <mergeCell ref="Q4:T4"/>
    <mergeCell ref="Q5:AB5"/>
    <mergeCell ref="N3:P3"/>
    <mergeCell ref="C27:AB28"/>
    <mergeCell ref="S23:AB23"/>
    <mergeCell ref="J24:AB24"/>
    <mergeCell ref="Q11:R11"/>
    <mergeCell ref="B24:D24"/>
    <mergeCell ref="B25:D25"/>
    <mergeCell ref="E25:AB25"/>
    <mergeCell ref="B18:D22"/>
    <mergeCell ref="H18:AC18"/>
    <mergeCell ref="H19:AC19"/>
    <mergeCell ref="O20:AC20"/>
    <mergeCell ref="H21:AC21"/>
    <mergeCell ref="E18:G18"/>
    <mergeCell ref="J16:K16"/>
    <mergeCell ref="M16:N16"/>
    <mergeCell ref="G22:H22"/>
  </mergeCells>
  <phoneticPr fontId="1"/>
  <dataValidations count="12">
    <dataValidation type="whole" imeMode="off" allowBlank="1" showInputMessage="1" showErrorMessage="1" errorTitle="誕生月" error="1～12のいずれかの数を入力" sqref="W11:X11" xr:uid="{A2CD88BB-482C-4F4B-8513-9EA16828C44C}">
      <formula1>1</formula1>
      <formula2>12</formula2>
    </dataValidation>
    <dataValidation type="whole" imeMode="off" allowBlank="1" showInputMessage="1" showErrorMessage="1" errorTitle="誕生日" error="1～31のいずれかの数を入力" sqref="Z11:AA11" xr:uid="{543A94FD-0115-4CD4-B900-FEB18F979E1D}">
      <formula1>1</formula1>
      <formula2>31</formula2>
    </dataValidation>
    <dataValidation type="whole" imeMode="off" allowBlank="1" showErrorMessage="1" errorTitle="受験番号" error="1又は2から始まる４桁の数字" sqref="Q4:T4" xr:uid="{A6459E4B-50E7-4AE3-95AC-768172A849F2}">
      <formula1>1001</formula1>
      <formula2>2100</formula2>
    </dataValidation>
    <dataValidation type="whole" imeMode="off" allowBlank="1" showErrorMessage="1" errorTitle="誕生年" error="西暦（4桁の数字）を入力" sqref="S11:U11" xr:uid="{9C9A77D2-C5C6-4ABD-9F7E-AB1DAD4B0174}">
      <formula1>1920</formula1>
      <formula2>2004</formula2>
    </dataValidation>
    <dataValidation imeMode="fullKatakana" allowBlank="1" showErrorMessage="1" sqref="Q8:AB8" xr:uid="{05E71CB3-0EA9-48A1-9C4F-3766A944000D}"/>
    <dataValidation type="list" allowBlank="1" showInputMessage="1" showErrorMessage="1" sqref="Q13:U13" xr:uid="{1E419ECE-2AFD-4FFC-B099-57219D4E6D5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off" allowBlank="1" showInputMessage="1" showErrorMessage="1" sqref="I13:K13 F13:G13 M16:N17 J16:K17 G16:H17 G22:H22 J22:K22 M22:N22 I20:J20 L20:N20 R16:AC17 R22:AC22" xr:uid="{A072BC5E-3251-42C4-85A5-4A49AD6DE71D}"/>
    <dataValidation imeMode="on" allowBlank="1" showInputMessage="1" showErrorMessage="1" sqref="H18:AC19 Q9:AB10 K14:AC15 O20:AC20 H21:AC21" xr:uid="{9B6E5E54-0E7A-467D-88CA-3EFE739F2493}"/>
    <dataValidation type="list" imeMode="off" allowBlank="1" showInputMessage="1" showErrorMessage="1" sqref="U3:V3" xr:uid="{7F5C5EFA-25D0-4809-9FB0-7ACD462E50CC}">
      <formula1>"6,7,8"</formula1>
    </dataValidation>
    <dataValidation type="list" imeMode="on" allowBlank="1" showInputMessage="1" showErrorMessage="1" sqref="Q7:S7" xr:uid="{D0139AF3-2908-4A94-BB2D-D97FB0E09C95}">
      <formula1>"　,札幌市,仙台市,東京都,新潟市,名古屋市,大阪市,広島市,高松市,福岡市,浦添市"</formula1>
    </dataValidation>
    <dataValidation type="whole" imeMode="off" allowBlank="1" showInputMessage="1" showErrorMessage="1" errorTitle="日" error="1～31のいずれかの数を入力" sqref="X3:Y3" xr:uid="{1A086EDD-801C-4E74-9977-1E1E81000079}">
      <formula1>1</formula1>
      <formula2>31</formula2>
    </dataValidation>
    <dataValidation type="whole" imeMode="off" allowBlank="1" showInputMessage="1" showErrorMessage="1" errorTitle="会員番号" error="10000000以上の8桁の数字を入力" sqref="S23:AB23" xr:uid="{CB44B30A-7E25-455B-9546-FFBBE9BEAD5F}">
      <formula1>10000000</formula1>
      <formula2>99999999</formula2>
    </dataValidation>
  </dataValidations>
  <printOptions horizontalCentered="1"/>
  <pageMargins left="0.51181102362204722" right="0.43307086614173229"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2" r:id="rId4" name="Option Button 38">
              <controlPr defaultSize="0" autoFill="0" autoLine="0" autoPict="0" altText="">
                <anchor moveWithCells="1">
                  <from>
                    <xdr:col>16</xdr:col>
                    <xdr:colOff>76200</xdr:colOff>
                    <xdr:row>5</xdr:row>
                    <xdr:rowOff>38100</xdr:rowOff>
                  </from>
                  <to>
                    <xdr:col>17</xdr:col>
                    <xdr:colOff>76200</xdr:colOff>
                    <xdr:row>5</xdr:row>
                    <xdr:rowOff>276225</xdr:rowOff>
                  </to>
                </anchor>
              </controlPr>
            </control>
          </mc:Choice>
        </mc:AlternateContent>
        <mc:AlternateContent xmlns:mc="http://schemas.openxmlformats.org/markup-compatibility/2006">
          <mc:Choice Requires="x14">
            <control shapeId="1063" r:id="rId5" name="Option Button 39">
              <controlPr defaultSize="0" autoFill="0" autoLine="0" autoPict="0" altText="">
                <anchor moveWithCells="1">
                  <from>
                    <xdr:col>20</xdr:col>
                    <xdr:colOff>95250</xdr:colOff>
                    <xdr:row>5</xdr:row>
                    <xdr:rowOff>28575</xdr:rowOff>
                  </from>
                  <to>
                    <xdr:col>21</xdr:col>
                    <xdr:colOff>114300</xdr:colOff>
                    <xdr:row>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3887F-328E-4685-AB53-B5884709AADE}">
  <sheetPr>
    <pageSetUpPr fitToPage="1"/>
  </sheetPr>
  <dimension ref="A1:BU181"/>
  <sheetViews>
    <sheetView zoomScale="90" zoomScaleNormal="90" workbookViewId="0">
      <selection activeCell="M10" sqref="M10:Y10"/>
    </sheetView>
  </sheetViews>
  <sheetFormatPr defaultRowHeight="24.95" customHeight="1" x14ac:dyDescent="0.15"/>
  <cols>
    <col min="1" max="1" width="3.6640625" style="103" customWidth="1"/>
    <col min="2" max="5" width="4.109375" style="103" customWidth="1"/>
    <col min="6" max="21" width="3.6640625" style="103" customWidth="1"/>
    <col min="22" max="22" width="4" style="103" bestFit="1" customWidth="1"/>
    <col min="23" max="24" width="2.77734375" style="103" customWidth="1"/>
    <col min="25" max="25" width="5.33203125" style="103" bestFit="1" customWidth="1"/>
    <col min="26" max="67" width="3.6640625" style="103" customWidth="1"/>
    <col min="68" max="16384" width="8.88671875" style="103"/>
  </cols>
  <sheetData>
    <row r="1" spans="1:25" s="52" customFormat="1" ht="24.95" customHeight="1" x14ac:dyDescent="0.15">
      <c r="C1" s="55"/>
      <c r="O1" s="55"/>
      <c r="W1" s="55"/>
      <c r="X1" s="55"/>
      <c r="Y1" s="75" t="s">
        <v>157</v>
      </c>
    </row>
    <row r="2" spans="1:25" s="52" customFormat="1" ht="24.95" customHeight="1" x14ac:dyDescent="0.2">
      <c r="A2" s="57"/>
      <c r="C2" s="55"/>
      <c r="O2" s="55"/>
      <c r="W2" s="55"/>
      <c r="X2" s="55"/>
    </row>
    <row r="3" spans="1:25" s="52" customFormat="1" ht="24.95" customHeight="1" x14ac:dyDescent="0.2">
      <c r="A3" s="319" t="s">
        <v>121</v>
      </c>
      <c r="B3" s="319"/>
      <c r="C3" s="319"/>
      <c r="D3" s="319"/>
      <c r="E3" s="319"/>
      <c r="F3" s="319"/>
      <c r="G3" s="319"/>
      <c r="H3" s="319"/>
      <c r="I3" s="319"/>
      <c r="J3" s="319"/>
      <c r="K3" s="319"/>
      <c r="L3" s="319"/>
      <c r="M3" s="319"/>
      <c r="N3" s="319"/>
      <c r="O3" s="319"/>
      <c r="P3" s="319"/>
      <c r="Q3" s="319"/>
      <c r="R3" s="319"/>
      <c r="S3" s="319"/>
      <c r="T3" s="319"/>
      <c r="U3" s="319"/>
      <c r="V3" s="319"/>
      <c r="W3" s="319"/>
      <c r="X3" s="319"/>
      <c r="Y3" s="319"/>
    </row>
    <row r="4" spans="1:25" s="52" customFormat="1" ht="15" customHeight="1" x14ac:dyDescent="0.15">
      <c r="A4" s="56" t="s">
        <v>120</v>
      </c>
      <c r="C4" s="55"/>
      <c r="O4" s="55"/>
      <c r="W4" s="55"/>
      <c r="X4" s="55"/>
    </row>
    <row r="5" spans="1:25" s="52" customFormat="1" ht="15" customHeight="1" x14ac:dyDescent="0.15">
      <c r="A5" s="56" t="s">
        <v>126</v>
      </c>
      <c r="C5" s="55"/>
      <c r="O5" s="55"/>
      <c r="W5" s="55"/>
      <c r="X5" s="55"/>
    </row>
    <row r="6" spans="1:25" s="52" customFormat="1" ht="24.95" customHeight="1" x14ac:dyDescent="0.15">
      <c r="A6" s="320" t="s">
        <v>119</v>
      </c>
      <c r="B6" s="321"/>
      <c r="C6" s="322"/>
      <c r="D6" s="321"/>
      <c r="E6" s="323"/>
      <c r="F6" s="324" t="str">
        <f>IF(受験申込書!Q7="","",受験申込書!Q7)</f>
        <v/>
      </c>
      <c r="G6" s="325"/>
      <c r="H6" s="325"/>
      <c r="I6" s="325"/>
      <c r="J6" s="325"/>
      <c r="K6" s="325"/>
      <c r="L6" s="326" t="s">
        <v>118</v>
      </c>
      <c r="M6" s="327"/>
      <c r="N6" s="327"/>
      <c r="O6" s="328"/>
      <c r="P6" s="327"/>
      <c r="Q6" s="327"/>
      <c r="R6" s="329"/>
      <c r="S6" s="330"/>
      <c r="T6" s="331"/>
      <c r="U6" s="331"/>
      <c r="V6" s="331"/>
      <c r="W6" s="332"/>
      <c r="X6" s="332"/>
      <c r="Y6" s="333"/>
    </row>
    <row r="7" spans="1:25" s="52" customFormat="1" ht="24.95" customHeight="1" x14ac:dyDescent="0.15">
      <c r="A7" s="334" t="s">
        <v>117</v>
      </c>
      <c r="B7" s="335"/>
      <c r="C7" s="336"/>
      <c r="D7" s="335"/>
      <c r="E7" s="337"/>
      <c r="F7" s="207" t="s">
        <v>116</v>
      </c>
      <c r="G7" s="208"/>
      <c r="H7" s="208"/>
      <c r="I7" s="208"/>
      <c r="J7" s="208"/>
      <c r="K7" s="208"/>
      <c r="L7" s="211" t="s">
        <v>114</v>
      </c>
      <c r="M7" s="212"/>
      <c r="N7" s="212"/>
      <c r="O7" s="213"/>
      <c r="P7" s="214"/>
      <c r="Q7" s="190" t="str">
        <f>IF(受験申込書!Q8="","",受験申込書!Q8)</f>
        <v/>
      </c>
      <c r="R7" s="191"/>
      <c r="S7" s="191"/>
      <c r="T7" s="191"/>
      <c r="U7" s="191"/>
      <c r="V7" s="191"/>
      <c r="W7" s="191"/>
      <c r="X7" s="191"/>
      <c r="Y7" s="192"/>
    </row>
    <row r="8" spans="1:25" s="52" customFormat="1" ht="24.95" customHeight="1" x14ac:dyDescent="0.15">
      <c r="A8" s="338"/>
      <c r="B8" s="339"/>
      <c r="C8" s="339"/>
      <c r="D8" s="339"/>
      <c r="E8" s="340"/>
      <c r="F8" s="209" t="str">
        <f>IF(Sheet1!D2=1,"（Ⅰ）",IF(Sheet1!D2=2,"（Ⅱ）",""))</f>
        <v/>
      </c>
      <c r="G8" s="210"/>
      <c r="H8" s="210"/>
      <c r="I8" s="210"/>
      <c r="J8" s="210"/>
      <c r="K8" s="210"/>
      <c r="L8" s="199" t="s">
        <v>113</v>
      </c>
      <c r="M8" s="200"/>
      <c r="N8" s="200"/>
      <c r="O8" s="200"/>
      <c r="P8" s="201"/>
      <c r="Q8" s="193" t="str">
        <f>IF(受験申込書!Q9="","",受験申込書!Q9)</f>
        <v/>
      </c>
      <c r="R8" s="194"/>
      <c r="S8" s="194"/>
      <c r="T8" s="194"/>
      <c r="U8" s="194"/>
      <c r="V8" s="194"/>
      <c r="W8" s="194"/>
      <c r="X8" s="194"/>
      <c r="Y8" s="195"/>
    </row>
    <row r="9" spans="1:25" s="52" customFormat="1" ht="24.95" customHeight="1" thickBot="1" x14ac:dyDescent="0.2">
      <c r="A9" s="211" t="s">
        <v>123</v>
      </c>
      <c r="B9" s="212"/>
      <c r="C9" s="213"/>
      <c r="D9" s="212"/>
      <c r="E9" s="214"/>
      <c r="F9" s="265" t="str">
        <f>IF(受験申込書!H18="","",受験申込書!H18)</f>
        <v/>
      </c>
      <c r="G9" s="266"/>
      <c r="H9" s="266"/>
      <c r="I9" s="266"/>
      <c r="J9" s="266"/>
      <c r="K9" s="266"/>
      <c r="L9" s="266"/>
      <c r="M9" s="267"/>
      <c r="N9" s="268" t="s">
        <v>122</v>
      </c>
      <c r="O9" s="269"/>
      <c r="P9" s="268"/>
      <c r="Q9" s="268"/>
      <c r="R9" s="268"/>
      <c r="S9" s="272" t="str">
        <f>IF(OR(受験申込書!S11="",受験申込書!W11="",受験申込書!Z11=""),"",受験申込書!S11&amp;"年"&amp;受験申込書!W11&amp;"月"&amp;受験申込書!Z11&amp;"日")</f>
        <v/>
      </c>
      <c r="T9" s="270"/>
      <c r="U9" s="270"/>
      <c r="V9" s="270"/>
      <c r="W9" s="270"/>
      <c r="X9" s="270" t="str">
        <f>IF(S9="","","（"&amp;DATEDIF(S9,"2024/6/30","Y")&amp;"歳）")</f>
        <v/>
      </c>
      <c r="Y9" s="271"/>
    </row>
    <row r="10" spans="1:25" s="52" customFormat="1" ht="24.95" customHeight="1" thickTop="1" x14ac:dyDescent="0.15">
      <c r="A10" s="205" t="s">
        <v>115</v>
      </c>
      <c r="B10" s="206"/>
      <c r="C10" s="206"/>
      <c r="D10" s="206"/>
      <c r="E10" s="206"/>
      <c r="F10" s="206"/>
      <c r="G10" s="206"/>
      <c r="H10" s="202" t="s">
        <v>125</v>
      </c>
      <c r="I10" s="202"/>
      <c r="J10" s="197"/>
      <c r="K10" s="198"/>
      <c r="L10" s="198"/>
      <c r="M10" s="277" t="s">
        <v>151</v>
      </c>
      <c r="N10" s="278"/>
      <c r="O10" s="278"/>
      <c r="P10" s="278"/>
      <c r="Q10" s="278"/>
      <c r="R10" s="278"/>
      <c r="S10" s="278"/>
      <c r="T10" s="278"/>
      <c r="U10" s="278"/>
      <c r="V10" s="278"/>
      <c r="W10" s="278"/>
      <c r="X10" s="278"/>
      <c r="Y10" s="279"/>
    </row>
    <row r="11" spans="1:25" s="52" customFormat="1" ht="24.95" customHeight="1" thickBot="1" x14ac:dyDescent="0.2">
      <c r="A11" s="58" t="s">
        <v>53</v>
      </c>
      <c r="B11" s="196"/>
      <c r="C11" s="196"/>
      <c r="D11" s="196"/>
      <c r="E11" s="196"/>
      <c r="F11" s="196"/>
      <c r="G11" s="196"/>
      <c r="H11" s="203" t="s">
        <v>124</v>
      </c>
      <c r="I11" s="204"/>
      <c r="J11" s="186"/>
      <c r="K11" s="187"/>
      <c r="L11" s="187"/>
      <c r="M11" s="280" t="s">
        <v>153</v>
      </c>
      <c r="N11" s="281"/>
      <c r="O11" s="281"/>
      <c r="P11" s="281"/>
      <c r="Q11" s="281"/>
      <c r="R11" s="281"/>
      <c r="S11" s="281"/>
      <c r="T11" s="281"/>
      <c r="U11" s="281"/>
      <c r="V11" s="188"/>
      <c r="W11" s="188"/>
      <c r="X11" s="188"/>
      <c r="Y11" s="189"/>
    </row>
    <row r="12" spans="1:25" s="52" customFormat="1" ht="15" customHeight="1" thickTop="1" x14ac:dyDescent="0.15">
      <c r="A12" s="282" t="s">
        <v>112</v>
      </c>
      <c r="B12" s="285" t="s">
        <v>111</v>
      </c>
      <c r="C12" s="286"/>
      <c r="D12" s="287"/>
      <c r="E12" s="287"/>
      <c r="F12" s="285" t="s">
        <v>110</v>
      </c>
      <c r="G12" s="286"/>
      <c r="H12" s="293"/>
      <c r="I12" s="285" t="s">
        <v>109</v>
      </c>
      <c r="J12" s="300"/>
      <c r="K12" s="303" t="s">
        <v>108</v>
      </c>
      <c r="L12" s="304"/>
      <c r="M12" s="304"/>
      <c r="N12" s="304"/>
      <c r="O12" s="304"/>
      <c r="P12" s="304"/>
      <c r="Q12" s="304"/>
      <c r="R12" s="304"/>
      <c r="S12" s="304"/>
      <c r="T12" s="304"/>
      <c r="U12" s="304"/>
      <c r="V12" s="285" t="s">
        <v>154</v>
      </c>
      <c r="W12" s="287"/>
      <c r="X12" s="287"/>
      <c r="Y12" s="305"/>
    </row>
    <row r="13" spans="1:25" s="52" customFormat="1" ht="15" customHeight="1" x14ac:dyDescent="0.15">
      <c r="A13" s="283"/>
      <c r="B13" s="288"/>
      <c r="C13" s="289"/>
      <c r="D13" s="290"/>
      <c r="E13" s="290"/>
      <c r="F13" s="294"/>
      <c r="G13" s="295"/>
      <c r="H13" s="296"/>
      <c r="I13" s="288"/>
      <c r="J13" s="301"/>
      <c r="K13" s="308" t="s">
        <v>107</v>
      </c>
      <c r="L13" s="309"/>
      <c r="M13" s="309"/>
      <c r="N13" s="309"/>
      <c r="O13" s="309"/>
      <c r="P13" s="309"/>
      <c r="Q13" s="309"/>
      <c r="R13" s="309"/>
      <c r="S13" s="309"/>
      <c r="T13" s="309"/>
      <c r="U13" s="310"/>
      <c r="V13" s="288"/>
      <c r="W13" s="289"/>
      <c r="X13" s="289"/>
      <c r="Y13" s="306"/>
    </row>
    <row r="14" spans="1:25" s="52" customFormat="1" ht="15" customHeight="1" thickBot="1" x14ac:dyDescent="0.2">
      <c r="A14" s="284"/>
      <c r="B14" s="291"/>
      <c r="C14" s="292"/>
      <c r="D14" s="292"/>
      <c r="E14" s="292"/>
      <c r="F14" s="297"/>
      <c r="G14" s="298"/>
      <c r="H14" s="299"/>
      <c r="I14" s="291"/>
      <c r="J14" s="302"/>
      <c r="K14" s="311" t="s">
        <v>106</v>
      </c>
      <c r="L14" s="312"/>
      <c r="M14" s="312"/>
      <c r="N14" s="312"/>
      <c r="O14" s="312"/>
      <c r="P14" s="312"/>
      <c r="Q14" s="312"/>
      <c r="R14" s="312"/>
      <c r="S14" s="312"/>
      <c r="T14" s="312"/>
      <c r="U14" s="312"/>
      <c r="V14" s="291"/>
      <c r="W14" s="292"/>
      <c r="X14" s="292"/>
      <c r="Y14" s="307"/>
    </row>
    <row r="15" spans="1:25" s="52" customFormat="1" ht="15" customHeight="1" thickBot="1" x14ac:dyDescent="0.2">
      <c r="A15" s="215" t="s">
        <v>149</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7"/>
    </row>
    <row r="16" spans="1:25" s="114" customFormat="1" ht="15" customHeight="1" x14ac:dyDescent="0.15">
      <c r="A16" s="218" t="s">
        <v>105</v>
      </c>
      <c r="B16" s="220"/>
      <c r="C16" s="221"/>
      <c r="D16" s="221"/>
      <c r="E16" s="222"/>
      <c r="F16" s="221"/>
      <c r="G16" s="221"/>
      <c r="H16" s="221"/>
      <c r="I16" s="220"/>
      <c r="J16" s="222"/>
      <c r="K16" s="262"/>
      <c r="L16" s="262"/>
      <c r="M16" s="262"/>
      <c r="N16" s="262"/>
      <c r="O16" s="262"/>
      <c r="P16" s="262"/>
      <c r="Q16" s="262"/>
      <c r="R16" s="262"/>
      <c r="S16" s="262"/>
      <c r="T16" s="262"/>
      <c r="U16" s="262"/>
      <c r="V16" s="63"/>
      <c r="W16" s="64" t="s">
        <v>144</v>
      </c>
      <c r="X16" s="64"/>
      <c r="Y16" s="113" t="s">
        <v>145</v>
      </c>
    </row>
    <row r="17" spans="1:49" s="114" customFormat="1" ht="15" customHeight="1" x14ac:dyDescent="0.15">
      <c r="A17" s="219"/>
      <c r="B17" s="240"/>
      <c r="C17" s="257"/>
      <c r="D17" s="241"/>
      <c r="E17" s="242"/>
      <c r="F17" s="241"/>
      <c r="G17" s="241"/>
      <c r="H17" s="241"/>
      <c r="I17" s="240"/>
      <c r="J17" s="242"/>
      <c r="K17" s="250"/>
      <c r="L17" s="251"/>
      <c r="M17" s="251"/>
      <c r="N17" s="251"/>
      <c r="O17" s="251"/>
      <c r="P17" s="251"/>
      <c r="Q17" s="251"/>
      <c r="R17" s="251"/>
      <c r="S17" s="251"/>
      <c r="T17" s="251"/>
      <c r="U17" s="252"/>
      <c r="V17" s="65"/>
      <c r="W17" s="66" t="s">
        <v>144</v>
      </c>
      <c r="X17" s="66"/>
      <c r="Y17" s="115" t="s">
        <v>155</v>
      </c>
    </row>
    <row r="18" spans="1:49" s="114" customFormat="1" ht="15" customHeight="1" x14ac:dyDescent="0.15">
      <c r="A18" s="219"/>
      <c r="B18" s="240"/>
      <c r="C18" s="257"/>
      <c r="D18" s="241"/>
      <c r="E18" s="242"/>
      <c r="F18" s="241"/>
      <c r="G18" s="241"/>
      <c r="H18" s="241"/>
      <c r="I18" s="240"/>
      <c r="J18" s="242"/>
      <c r="K18" s="263"/>
      <c r="L18" s="263"/>
      <c r="M18" s="263"/>
      <c r="N18" s="263"/>
      <c r="O18" s="263"/>
      <c r="P18" s="263"/>
      <c r="Q18" s="263"/>
      <c r="R18" s="263"/>
      <c r="S18" s="263"/>
      <c r="T18" s="263"/>
      <c r="U18" s="264"/>
      <c r="V18" s="65" t="str">
        <f>IF(OR(V16="",X16="",V17="",X17=""),"",DATEDIF(DATE(V16,X16,1),DATE(V17,X17+1,1),"Y"))</f>
        <v/>
      </c>
      <c r="W18" s="66" t="s">
        <v>144</v>
      </c>
      <c r="X18" s="66" t="str">
        <f>IF(OR(V16="",X16="",V17="",X17=""),"",DATEDIF(DATE(V16,X16,1),DATE(V17,X17+1,1),"YM"))</f>
        <v/>
      </c>
      <c r="Y18" s="116" t="s">
        <v>147</v>
      </c>
    </row>
    <row r="19" spans="1:49" s="114" customFormat="1" ht="15" customHeight="1" x14ac:dyDescent="0.15">
      <c r="A19" s="238" t="s">
        <v>104</v>
      </c>
      <c r="B19" s="253"/>
      <c r="C19" s="254"/>
      <c r="D19" s="255"/>
      <c r="E19" s="256"/>
      <c r="F19" s="255"/>
      <c r="G19" s="255"/>
      <c r="H19" s="255"/>
      <c r="I19" s="253"/>
      <c r="J19" s="256"/>
      <c r="K19" s="247"/>
      <c r="L19" s="248"/>
      <c r="M19" s="248"/>
      <c r="N19" s="248"/>
      <c r="O19" s="248"/>
      <c r="P19" s="248"/>
      <c r="Q19" s="248"/>
      <c r="R19" s="248"/>
      <c r="S19" s="248"/>
      <c r="T19" s="248"/>
      <c r="U19" s="249"/>
      <c r="V19" s="67"/>
      <c r="W19" s="68" t="s">
        <v>144</v>
      </c>
      <c r="X19" s="68"/>
      <c r="Y19" s="117" t="s">
        <v>145</v>
      </c>
    </row>
    <row r="20" spans="1:49" s="114" customFormat="1" ht="15" customHeight="1" x14ac:dyDescent="0.15">
      <c r="A20" s="219"/>
      <c r="B20" s="240"/>
      <c r="C20" s="257"/>
      <c r="D20" s="241"/>
      <c r="E20" s="242"/>
      <c r="F20" s="241"/>
      <c r="G20" s="241"/>
      <c r="H20" s="241"/>
      <c r="I20" s="240"/>
      <c r="J20" s="242"/>
      <c r="K20" s="250"/>
      <c r="L20" s="251"/>
      <c r="M20" s="251"/>
      <c r="N20" s="251"/>
      <c r="O20" s="251"/>
      <c r="P20" s="251"/>
      <c r="Q20" s="251"/>
      <c r="R20" s="251"/>
      <c r="S20" s="251"/>
      <c r="T20" s="251"/>
      <c r="U20" s="252"/>
      <c r="V20" s="65"/>
      <c r="W20" s="66" t="s">
        <v>144</v>
      </c>
      <c r="X20" s="66"/>
      <c r="Y20" s="115" t="s">
        <v>155</v>
      </c>
    </row>
    <row r="21" spans="1:49" s="114" customFormat="1" ht="15" customHeight="1" x14ac:dyDescent="0.15">
      <c r="A21" s="239"/>
      <c r="B21" s="223"/>
      <c r="C21" s="224"/>
      <c r="D21" s="224"/>
      <c r="E21" s="225"/>
      <c r="F21" s="224"/>
      <c r="G21" s="224"/>
      <c r="H21" s="224"/>
      <c r="I21" s="223"/>
      <c r="J21" s="225"/>
      <c r="K21" s="260"/>
      <c r="L21" s="260"/>
      <c r="M21" s="260"/>
      <c r="N21" s="260"/>
      <c r="O21" s="260"/>
      <c r="P21" s="260"/>
      <c r="Q21" s="260"/>
      <c r="R21" s="260"/>
      <c r="S21" s="260"/>
      <c r="T21" s="260"/>
      <c r="U21" s="261"/>
      <c r="V21" s="65" t="str">
        <f>IF(OR(V19="",X19="",V20="",X20=""),"",DATEDIF(DATE(V19,X19,1),DATE(V20,X20+1,1),"Y"))</f>
        <v/>
      </c>
      <c r="W21" s="66" t="s">
        <v>144</v>
      </c>
      <c r="X21" s="66" t="str">
        <f>IF(OR(V19="",X19="",V20="",X20=""),"",DATEDIF(DATE(V19,X19,1),DATE(V20,X20+1,1),"YM"))</f>
        <v/>
      </c>
      <c r="Y21" s="118" t="s">
        <v>146</v>
      </c>
    </row>
    <row r="22" spans="1:49" s="114" customFormat="1" ht="15" customHeight="1" x14ac:dyDescent="0.15">
      <c r="A22" s="238" t="s">
        <v>103</v>
      </c>
      <c r="B22" s="253"/>
      <c r="C22" s="254"/>
      <c r="D22" s="255"/>
      <c r="E22" s="256"/>
      <c r="F22" s="255"/>
      <c r="G22" s="255"/>
      <c r="H22" s="255"/>
      <c r="I22" s="253"/>
      <c r="J22" s="256"/>
      <c r="K22" s="247"/>
      <c r="L22" s="248"/>
      <c r="M22" s="248"/>
      <c r="N22" s="248"/>
      <c r="O22" s="248"/>
      <c r="P22" s="248"/>
      <c r="Q22" s="248"/>
      <c r="R22" s="248"/>
      <c r="S22" s="248"/>
      <c r="T22" s="248"/>
      <c r="U22" s="249"/>
      <c r="V22" s="67"/>
      <c r="W22" s="68" t="s">
        <v>144</v>
      </c>
      <c r="X22" s="68"/>
      <c r="Y22" s="117" t="s">
        <v>145</v>
      </c>
    </row>
    <row r="23" spans="1:49" s="114" customFormat="1" ht="15" customHeight="1" x14ac:dyDescent="0.15">
      <c r="A23" s="219"/>
      <c r="B23" s="240"/>
      <c r="C23" s="257"/>
      <c r="D23" s="241"/>
      <c r="E23" s="242"/>
      <c r="F23" s="241"/>
      <c r="G23" s="241"/>
      <c r="H23" s="241"/>
      <c r="I23" s="240"/>
      <c r="J23" s="242"/>
      <c r="K23" s="250"/>
      <c r="L23" s="251"/>
      <c r="M23" s="251"/>
      <c r="N23" s="251"/>
      <c r="O23" s="251"/>
      <c r="P23" s="251"/>
      <c r="Q23" s="251"/>
      <c r="R23" s="251"/>
      <c r="S23" s="251"/>
      <c r="T23" s="251"/>
      <c r="U23" s="252"/>
      <c r="V23" s="65"/>
      <c r="W23" s="66" t="s">
        <v>144</v>
      </c>
      <c r="X23" s="66"/>
      <c r="Y23" s="115" t="s">
        <v>155</v>
      </c>
    </row>
    <row r="24" spans="1:49" s="114" customFormat="1" ht="15" customHeight="1" x14ac:dyDescent="0.15">
      <c r="A24" s="239"/>
      <c r="B24" s="223"/>
      <c r="C24" s="224"/>
      <c r="D24" s="224"/>
      <c r="E24" s="225"/>
      <c r="F24" s="224"/>
      <c r="G24" s="224"/>
      <c r="H24" s="224"/>
      <c r="I24" s="223"/>
      <c r="J24" s="225"/>
      <c r="K24" s="260"/>
      <c r="L24" s="260"/>
      <c r="M24" s="260"/>
      <c r="N24" s="260"/>
      <c r="O24" s="260"/>
      <c r="P24" s="260"/>
      <c r="Q24" s="260"/>
      <c r="R24" s="260"/>
      <c r="S24" s="260"/>
      <c r="T24" s="260"/>
      <c r="U24" s="261"/>
      <c r="V24" s="65" t="str">
        <f>IF(OR(V22="",X22="",V23="",X23=""),"",DATEDIF(DATE(V22,X22,1),DATE(V23,X23+1,1),"Y"))</f>
        <v/>
      </c>
      <c r="W24" s="66" t="s">
        <v>144</v>
      </c>
      <c r="X24" s="66" t="str">
        <f>IF(OR(V22="",X22="",V23="",X23=""),"",DATEDIF(DATE(V22,X22,1),DATE(V23,X23+1,1),"YM"))</f>
        <v/>
      </c>
      <c r="Y24" s="118" t="s">
        <v>146</v>
      </c>
    </row>
    <row r="25" spans="1:49" s="114" customFormat="1" ht="15" customHeight="1" x14ac:dyDescent="0.15">
      <c r="A25" s="238" t="s">
        <v>102</v>
      </c>
      <c r="B25" s="253"/>
      <c r="C25" s="254"/>
      <c r="D25" s="255"/>
      <c r="E25" s="256"/>
      <c r="F25" s="255"/>
      <c r="G25" s="255"/>
      <c r="H25" s="255"/>
      <c r="I25" s="253"/>
      <c r="J25" s="256"/>
      <c r="K25" s="247"/>
      <c r="L25" s="248"/>
      <c r="M25" s="248"/>
      <c r="N25" s="248"/>
      <c r="O25" s="248"/>
      <c r="P25" s="248"/>
      <c r="Q25" s="248"/>
      <c r="R25" s="248"/>
      <c r="S25" s="248"/>
      <c r="T25" s="248"/>
      <c r="U25" s="249"/>
      <c r="V25" s="67"/>
      <c r="W25" s="68" t="s">
        <v>144</v>
      </c>
      <c r="X25" s="68"/>
      <c r="Y25" s="117" t="s">
        <v>145</v>
      </c>
    </row>
    <row r="26" spans="1:49" s="114" customFormat="1" ht="15" customHeight="1" x14ac:dyDescent="0.15">
      <c r="A26" s="219"/>
      <c r="B26" s="240"/>
      <c r="C26" s="257"/>
      <c r="D26" s="241"/>
      <c r="E26" s="242"/>
      <c r="F26" s="241"/>
      <c r="G26" s="241"/>
      <c r="H26" s="241"/>
      <c r="I26" s="240"/>
      <c r="J26" s="242"/>
      <c r="K26" s="250"/>
      <c r="L26" s="251"/>
      <c r="M26" s="251"/>
      <c r="N26" s="251"/>
      <c r="O26" s="251"/>
      <c r="P26" s="251"/>
      <c r="Q26" s="251"/>
      <c r="R26" s="251"/>
      <c r="S26" s="251"/>
      <c r="T26" s="251"/>
      <c r="U26" s="252"/>
      <c r="V26" s="65"/>
      <c r="W26" s="66" t="s">
        <v>144</v>
      </c>
      <c r="X26" s="66"/>
      <c r="Y26" s="115" t="s">
        <v>155</v>
      </c>
    </row>
    <row r="27" spans="1:49" s="114" customFormat="1" ht="15" customHeight="1" x14ac:dyDescent="0.15">
      <c r="A27" s="239"/>
      <c r="B27" s="223"/>
      <c r="C27" s="224"/>
      <c r="D27" s="224"/>
      <c r="E27" s="225"/>
      <c r="F27" s="224"/>
      <c r="G27" s="224"/>
      <c r="H27" s="224"/>
      <c r="I27" s="223"/>
      <c r="J27" s="225"/>
      <c r="K27" s="260"/>
      <c r="L27" s="260"/>
      <c r="M27" s="260"/>
      <c r="N27" s="260"/>
      <c r="O27" s="260"/>
      <c r="P27" s="260"/>
      <c r="Q27" s="260"/>
      <c r="R27" s="260"/>
      <c r="S27" s="260"/>
      <c r="T27" s="260"/>
      <c r="U27" s="261"/>
      <c r="V27" s="65" t="str">
        <f>IF(OR(V25="",X25="",V26="",X26=""),"",DATEDIF(DATE(V25,X25,1),DATE(V26,X26+1,1),"Y"))</f>
        <v/>
      </c>
      <c r="W27" s="66" t="s">
        <v>144</v>
      </c>
      <c r="X27" s="66" t="str">
        <f>IF(OR(V25="",X25="",V26="",X26=""),"",DATEDIF(DATE(V25,X25,1),DATE(V26,X26+1,1),"YM"))</f>
        <v/>
      </c>
      <c r="Y27" s="118" t="s">
        <v>146</v>
      </c>
    </row>
    <row r="28" spans="1:49" s="114" customFormat="1" ht="15" customHeight="1" x14ac:dyDescent="0.15">
      <c r="A28" s="238" t="s">
        <v>101</v>
      </c>
      <c r="B28" s="253"/>
      <c r="C28" s="254"/>
      <c r="D28" s="255"/>
      <c r="E28" s="256"/>
      <c r="F28" s="255"/>
      <c r="G28" s="255"/>
      <c r="H28" s="255"/>
      <c r="I28" s="253"/>
      <c r="J28" s="256"/>
      <c r="K28" s="247"/>
      <c r="L28" s="248"/>
      <c r="M28" s="248"/>
      <c r="N28" s="248"/>
      <c r="O28" s="248"/>
      <c r="P28" s="248"/>
      <c r="Q28" s="248"/>
      <c r="R28" s="248"/>
      <c r="S28" s="248"/>
      <c r="T28" s="248"/>
      <c r="U28" s="249"/>
      <c r="V28" s="67"/>
      <c r="W28" s="68" t="s">
        <v>144</v>
      </c>
      <c r="X28" s="68"/>
      <c r="Y28" s="117" t="s">
        <v>145</v>
      </c>
    </row>
    <row r="29" spans="1:49" s="114" customFormat="1" ht="15" customHeight="1" x14ac:dyDescent="0.15">
      <c r="A29" s="219"/>
      <c r="B29" s="240"/>
      <c r="C29" s="257"/>
      <c r="D29" s="241"/>
      <c r="E29" s="242"/>
      <c r="F29" s="241"/>
      <c r="G29" s="241"/>
      <c r="H29" s="241"/>
      <c r="I29" s="240"/>
      <c r="J29" s="242"/>
      <c r="K29" s="250"/>
      <c r="L29" s="251"/>
      <c r="M29" s="251"/>
      <c r="N29" s="251"/>
      <c r="O29" s="251"/>
      <c r="P29" s="251"/>
      <c r="Q29" s="251"/>
      <c r="R29" s="251"/>
      <c r="S29" s="251"/>
      <c r="T29" s="251"/>
      <c r="U29" s="252"/>
      <c r="V29" s="65"/>
      <c r="W29" s="66" t="s">
        <v>144</v>
      </c>
      <c r="X29" s="66"/>
      <c r="Y29" s="115" t="s">
        <v>155</v>
      </c>
    </row>
    <row r="30" spans="1:49" s="114" customFormat="1" ht="15" customHeight="1" x14ac:dyDescent="0.15">
      <c r="A30" s="239"/>
      <c r="B30" s="223"/>
      <c r="C30" s="224"/>
      <c r="D30" s="224"/>
      <c r="E30" s="225"/>
      <c r="F30" s="224"/>
      <c r="G30" s="224"/>
      <c r="H30" s="224"/>
      <c r="I30" s="223"/>
      <c r="J30" s="225"/>
      <c r="K30" s="258"/>
      <c r="L30" s="258"/>
      <c r="M30" s="258"/>
      <c r="N30" s="258"/>
      <c r="O30" s="258"/>
      <c r="P30" s="258"/>
      <c r="Q30" s="258"/>
      <c r="R30" s="258"/>
      <c r="S30" s="258"/>
      <c r="T30" s="258"/>
      <c r="U30" s="259"/>
      <c r="V30" s="65" t="str">
        <f>IF(OR(V28="",X28="",V29="",X29=""),"",DATEDIF(DATE(V28,X28,1),DATE(V29,X29+1,1),"Y"))</f>
        <v/>
      </c>
      <c r="W30" s="66" t="s">
        <v>144</v>
      </c>
      <c r="X30" s="66" t="str">
        <f>IF(OR(V28="",X28="",V29="",X29=""),"",DATEDIF(DATE(V28,X28,1),DATE(V29,X29+1,1),"YM"))</f>
        <v/>
      </c>
      <c r="Y30" s="118" t="s">
        <v>146</v>
      </c>
    </row>
    <row r="31" spans="1:49" s="52" customFormat="1" ht="15" customHeight="1" x14ac:dyDescent="0.15">
      <c r="A31" s="275" t="s">
        <v>156</v>
      </c>
      <c r="B31" s="276"/>
      <c r="C31" s="276"/>
      <c r="D31" s="276"/>
      <c r="E31" s="276"/>
      <c r="F31" s="276"/>
      <c r="G31" s="276"/>
      <c r="H31" s="276"/>
      <c r="I31" s="276"/>
      <c r="J31" s="276"/>
      <c r="K31" s="276"/>
      <c r="L31" s="276"/>
      <c r="M31" s="276"/>
      <c r="N31" s="73"/>
      <c r="O31" s="74" t="s">
        <v>148</v>
      </c>
      <c r="P31" s="73"/>
      <c r="Q31" s="273" t="s">
        <v>147</v>
      </c>
      <c r="R31" s="273"/>
      <c r="S31" s="273"/>
      <c r="T31" s="273"/>
      <c r="U31" s="273"/>
      <c r="V31" s="273"/>
      <c r="W31" s="273"/>
      <c r="X31" s="273"/>
      <c r="Y31" s="274"/>
      <c r="AC31" s="55"/>
      <c r="AD31" s="55"/>
      <c r="AE31" s="55"/>
      <c r="AF31" s="55"/>
      <c r="AH31" s="55"/>
      <c r="AI31" s="55"/>
      <c r="AR31" s="53"/>
      <c r="AS31" s="53"/>
      <c r="AT31" s="53"/>
      <c r="AU31" s="53"/>
      <c r="AV31" s="53"/>
      <c r="AW31" s="53"/>
    </row>
    <row r="32" spans="1:49" s="55" customFormat="1" ht="15" customHeight="1" thickBot="1" x14ac:dyDescent="0.2">
      <c r="A32" s="313" t="s">
        <v>215</v>
      </c>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5"/>
      <c r="AR32" s="54"/>
      <c r="AS32" s="54"/>
      <c r="AT32" s="54"/>
      <c r="AU32" s="54"/>
      <c r="AV32" s="54"/>
      <c r="AW32" s="54"/>
    </row>
    <row r="33" spans="1:73" s="52" customFormat="1" ht="15" customHeight="1" thickBot="1" x14ac:dyDescent="0.2">
      <c r="A33" s="215" t="s">
        <v>150</v>
      </c>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7"/>
      <c r="AG33" s="55"/>
      <c r="AO33" s="53"/>
      <c r="AP33" s="53"/>
      <c r="AQ33" s="53"/>
      <c r="AR33" s="53"/>
      <c r="AS33" s="53"/>
      <c r="AT33" s="53"/>
    </row>
    <row r="34" spans="1:73" s="114" customFormat="1" ht="15" customHeight="1" x14ac:dyDescent="0.15">
      <c r="A34" s="218" t="s">
        <v>100</v>
      </c>
      <c r="B34" s="220"/>
      <c r="C34" s="221"/>
      <c r="D34" s="221"/>
      <c r="E34" s="222"/>
      <c r="F34" s="220"/>
      <c r="G34" s="221"/>
      <c r="H34" s="222"/>
      <c r="I34" s="220"/>
      <c r="J34" s="222"/>
      <c r="K34" s="235"/>
      <c r="L34" s="236"/>
      <c r="M34" s="236"/>
      <c r="N34" s="236"/>
      <c r="O34" s="236"/>
      <c r="P34" s="236"/>
      <c r="Q34" s="236"/>
      <c r="R34" s="236"/>
      <c r="S34" s="236"/>
      <c r="T34" s="236"/>
      <c r="U34" s="237"/>
      <c r="V34" s="63"/>
      <c r="W34" s="68" t="s">
        <v>144</v>
      </c>
      <c r="X34" s="64"/>
      <c r="Y34" s="113" t="s">
        <v>145</v>
      </c>
      <c r="AI34" s="119"/>
      <c r="AJ34" s="119"/>
      <c r="AK34" s="119"/>
      <c r="AL34" s="119"/>
      <c r="AM34" s="119"/>
      <c r="AN34" s="119"/>
      <c r="AO34" s="119"/>
      <c r="AP34" s="119"/>
      <c r="AQ34" s="119"/>
      <c r="AR34" s="119"/>
      <c r="AS34" s="119"/>
      <c r="AT34" s="119"/>
      <c r="AU34" s="119"/>
      <c r="AV34" s="119"/>
      <c r="AW34" s="119"/>
      <c r="AX34" s="119"/>
      <c r="AY34" s="119"/>
    </row>
    <row r="35" spans="1:73" s="114" customFormat="1" ht="15" customHeight="1" x14ac:dyDescent="0.15">
      <c r="A35" s="219"/>
      <c r="B35" s="223"/>
      <c r="C35" s="224"/>
      <c r="D35" s="224"/>
      <c r="E35" s="225"/>
      <c r="F35" s="223"/>
      <c r="G35" s="224"/>
      <c r="H35" s="225"/>
      <c r="I35" s="226"/>
      <c r="J35" s="227"/>
      <c r="K35" s="228"/>
      <c r="L35" s="229"/>
      <c r="M35" s="229"/>
      <c r="N35" s="229"/>
      <c r="O35" s="229"/>
      <c r="P35" s="229"/>
      <c r="Q35" s="229"/>
      <c r="R35" s="229"/>
      <c r="S35" s="229"/>
      <c r="T35" s="229"/>
      <c r="U35" s="230"/>
      <c r="V35" s="65"/>
      <c r="W35" s="66" t="s">
        <v>144</v>
      </c>
      <c r="X35" s="66"/>
      <c r="Y35" s="115" t="s">
        <v>155</v>
      </c>
      <c r="AI35" s="119"/>
      <c r="AJ35" s="119"/>
      <c r="AK35" s="119"/>
      <c r="AL35" s="119"/>
      <c r="AM35" s="119"/>
      <c r="AN35" s="119"/>
      <c r="AO35" s="119"/>
      <c r="AP35" s="119"/>
      <c r="AQ35" s="119"/>
      <c r="AR35" s="119"/>
      <c r="AS35" s="119"/>
      <c r="AT35" s="119"/>
      <c r="AU35" s="119"/>
      <c r="AV35" s="119"/>
      <c r="AW35" s="119"/>
      <c r="AX35" s="119"/>
      <c r="AY35" s="119"/>
    </row>
    <row r="36" spans="1:73" s="119" customFormat="1" ht="15" customHeight="1" x14ac:dyDescent="0.15">
      <c r="A36" s="219"/>
      <c r="B36" s="231"/>
      <c r="C36" s="232"/>
      <c r="D36" s="232"/>
      <c r="E36" s="232"/>
      <c r="F36" s="232"/>
      <c r="G36" s="232"/>
      <c r="H36" s="232"/>
      <c r="I36" s="232"/>
      <c r="J36" s="232"/>
      <c r="K36" s="233"/>
      <c r="L36" s="233"/>
      <c r="M36" s="233"/>
      <c r="N36" s="233"/>
      <c r="O36" s="233"/>
      <c r="P36" s="233"/>
      <c r="Q36" s="232"/>
      <c r="R36" s="232"/>
      <c r="S36" s="232"/>
      <c r="T36" s="232"/>
      <c r="U36" s="234"/>
      <c r="V36" s="65" t="str">
        <f>IF(OR(V34="",X34="",V35="",X35=""),"",DATEDIF(DATE(V34,X34,1),DATE(V35,X35+1,1),"Y"))</f>
        <v/>
      </c>
      <c r="W36" s="66" t="s">
        <v>144</v>
      </c>
      <c r="X36" s="66" t="str">
        <f>IF(OR(V34="",X34="",V35="",X35=""),"",DATEDIF(DATE(V34,X34,1),DATE(V35,X35+1,1),"YM"))</f>
        <v/>
      </c>
      <c r="Y36" s="116" t="s">
        <v>147</v>
      </c>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row>
    <row r="37" spans="1:73" s="119" customFormat="1" ht="15" customHeight="1" x14ac:dyDescent="0.15">
      <c r="A37" s="238" t="s">
        <v>99</v>
      </c>
      <c r="B37" s="341"/>
      <c r="C37" s="342"/>
      <c r="D37" s="342"/>
      <c r="E37" s="343"/>
      <c r="F37" s="240"/>
      <c r="G37" s="241"/>
      <c r="H37" s="242"/>
      <c r="I37" s="240"/>
      <c r="J37" s="242"/>
      <c r="K37" s="247"/>
      <c r="L37" s="248"/>
      <c r="M37" s="248"/>
      <c r="N37" s="248"/>
      <c r="O37" s="248"/>
      <c r="P37" s="248"/>
      <c r="Q37" s="248"/>
      <c r="R37" s="248"/>
      <c r="S37" s="248"/>
      <c r="T37" s="248"/>
      <c r="U37" s="249"/>
      <c r="V37" s="67"/>
      <c r="W37" s="68" t="s">
        <v>144</v>
      </c>
      <c r="X37" s="68"/>
      <c r="Y37" s="117" t="s">
        <v>145</v>
      </c>
      <c r="BK37" s="114"/>
      <c r="BL37" s="114"/>
      <c r="BM37" s="114"/>
      <c r="BN37" s="114"/>
      <c r="BO37" s="114"/>
      <c r="BP37" s="114"/>
      <c r="BQ37" s="114"/>
      <c r="BR37" s="114"/>
      <c r="BS37" s="114"/>
      <c r="BT37" s="114"/>
      <c r="BU37" s="114"/>
    </row>
    <row r="38" spans="1:73" s="119" customFormat="1" ht="15" customHeight="1" x14ac:dyDescent="0.15">
      <c r="A38" s="219"/>
      <c r="B38" s="223"/>
      <c r="C38" s="224"/>
      <c r="D38" s="224"/>
      <c r="E38" s="225"/>
      <c r="F38" s="223"/>
      <c r="G38" s="224"/>
      <c r="H38" s="225"/>
      <c r="I38" s="226"/>
      <c r="J38" s="227"/>
      <c r="K38" s="250"/>
      <c r="L38" s="251"/>
      <c r="M38" s="251"/>
      <c r="N38" s="251"/>
      <c r="O38" s="251"/>
      <c r="P38" s="251"/>
      <c r="Q38" s="251"/>
      <c r="R38" s="251"/>
      <c r="S38" s="251"/>
      <c r="T38" s="251"/>
      <c r="U38" s="252"/>
      <c r="V38" s="65"/>
      <c r="W38" s="66" t="s">
        <v>144</v>
      </c>
      <c r="X38" s="66"/>
      <c r="Y38" s="115" t="s">
        <v>155</v>
      </c>
      <c r="BK38" s="114"/>
      <c r="BL38" s="114"/>
      <c r="BM38" s="114"/>
      <c r="BN38" s="114"/>
      <c r="BO38" s="114"/>
      <c r="BP38" s="114"/>
      <c r="BQ38" s="114"/>
      <c r="BR38" s="114"/>
      <c r="BS38" s="114"/>
      <c r="BT38" s="114"/>
      <c r="BU38" s="114"/>
    </row>
    <row r="39" spans="1:73" s="119" customFormat="1" ht="15" customHeight="1" x14ac:dyDescent="0.15">
      <c r="A39" s="239"/>
      <c r="B39" s="231"/>
      <c r="C39" s="232"/>
      <c r="D39" s="232"/>
      <c r="E39" s="232"/>
      <c r="F39" s="232"/>
      <c r="G39" s="232"/>
      <c r="H39" s="232"/>
      <c r="I39" s="232"/>
      <c r="J39" s="232"/>
      <c r="K39" s="232"/>
      <c r="L39" s="232"/>
      <c r="M39" s="232"/>
      <c r="N39" s="232"/>
      <c r="O39" s="232"/>
      <c r="P39" s="232"/>
      <c r="Q39" s="232"/>
      <c r="R39" s="232"/>
      <c r="S39" s="232"/>
      <c r="T39" s="232"/>
      <c r="U39" s="234"/>
      <c r="V39" s="65" t="str">
        <f>IF(OR(V37="",X37="",V38="",X38=""),"",DATEDIF(DATE(V37,X37,1),DATE(V38,X38+1,1),"Y"))</f>
        <v/>
      </c>
      <c r="W39" s="66" t="s">
        <v>144</v>
      </c>
      <c r="X39" s="66" t="str">
        <f>IF(OR(V37="",X37="",V38="",X38=""),"",DATEDIF(DATE(V37,X37,1),DATE(V38,X38+1,1),"YM"))</f>
        <v/>
      </c>
      <c r="Y39" s="118" t="s">
        <v>146</v>
      </c>
    </row>
    <row r="40" spans="1:73" s="119" customFormat="1" ht="15" customHeight="1" x14ac:dyDescent="0.15">
      <c r="A40" s="238" t="s">
        <v>141</v>
      </c>
      <c r="B40" s="341"/>
      <c r="C40" s="342"/>
      <c r="D40" s="342"/>
      <c r="E40" s="343"/>
      <c r="F40" s="240"/>
      <c r="G40" s="241"/>
      <c r="H40" s="242"/>
      <c r="I40" s="243"/>
      <c r="J40" s="244"/>
      <c r="K40" s="247"/>
      <c r="L40" s="248"/>
      <c r="M40" s="248"/>
      <c r="N40" s="248"/>
      <c r="O40" s="248"/>
      <c r="P40" s="248"/>
      <c r="Q40" s="248"/>
      <c r="R40" s="248"/>
      <c r="S40" s="248"/>
      <c r="T40" s="248"/>
      <c r="U40" s="249"/>
      <c r="V40" s="67"/>
      <c r="W40" s="68" t="s">
        <v>144</v>
      </c>
      <c r="X40" s="68"/>
      <c r="Y40" s="117" t="s">
        <v>145</v>
      </c>
      <c r="BK40" s="114"/>
      <c r="BL40" s="114"/>
      <c r="BM40" s="114"/>
      <c r="BN40" s="114"/>
      <c r="BO40" s="114"/>
      <c r="BP40" s="114"/>
      <c r="BQ40" s="114"/>
      <c r="BR40" s="114"/>
      <c r="BS40" s="114"/>
      <c r="BT40" s="114"/>
      <c r="BU40" s="114"/>
    </row>
    <row r="41" spans="1:73" s="119" customFormat="1" ht="15" customHeight="1" x14ac:dyDescent="0.15">
      <c r="A41" s="219"/>
      <c r="B41" s="223"/>
      <c r="C41" s="224"/>
      <c r="D41" s="224"/>
      <c r="E41" s="225"/>
      <c r="F41" s="223"/>
      <c r="G41" s="224"/>
      <c r="H41" s="225"/>
      <c r="I41" s="245"/>
      <c r="J41" s="246"/>
      <c r="K41" s="250"/>
      <c r="L41" s="251"/>
      <c r="M41" s="251"/>
      <c r="N41" s="251"/>
      <c r="O41" s="251"/>
      <c r="P41" s="251"/>
      <c r="Q41" s="251"/>
      <c r="R41" s="251"/>
      <c r="S41" s="251"/>
      <c r="T41" s="251"/>
      <c r="U41" s="252"/>
      <c r="V41" s="65"/>
      <c r="W41" s="66" t="s">
        <v>144</v>
      </c>
      <c r="X41" s="66"/>
      <c r="Y41" s="115" t="s">
        <v>155</v>
      </c>
      <c r="BK41" s="114"/>
      <c r="BL41" s="114"/>
      <c r="BM41" s="114"/>
      <c r="BN41" s="114"/>
      <c r="BO41" s="114"/>
      <c r="BP41" s="114"/>
      <c r="BQ41" s="114"/>
      <c r="BR41" s="114"/>
      <c r="BS41" s="114"/>
      <c r="BT41" s="114"/>
      <c r="BU41" s="114"/>
    </row>
    <row r="42" spans="1:73" s="119" customFormat="1" ht="15" customHeight="1" x14ac:dyDescent="0.15">
      <c r="A42" s="239"/>
      <c r="B42" s="231"/>
      <c r="C42" s="232"/>
      <c r="D42" s="232"/>
      <c r="E42" s="232"/>
      <c r="F42" s="232"/>
      <c r="G42" s="232"/>
      <c r="H42" s="232"/>
      <c r="I42" s="232"/>
      <c r="J42" s="232"/>
      <c r="K42" s="232"/>
      <c r="L42" s="232"/>
      <c r="M42" s="232"/>
      <c r="N42" s="232"/>
      <c r="O42" s="232"/>
      <c r="P42" s="232"/>
      <c r="Q42" s="232"/>
      <c r="R42" s="232"/>
      <c r="S42" s="232"/>
      <c r="T42" s="232"/>
      <c r="U42" s="234"/>
      <c r="V42" s="65" t="str">
        <f>IF(OR(V40="",X40="",V41="",X41=""),"",DATEDIF(DATE(V40,X40,1),DATE(V41,X41+1,1),"Y"))</f>
        <v/>
      </c>
      <c r="W42" s="66" t="s">
        <v>144</v>
      </c>
      <c r="X42" s="66" t="str">
        <f>IF(OR(V40="",X40="",V41="",X41=""),"",DATEDIF(DATE(V40,X40,1),DATE(V41,X41+1,1),"YM"))</f>
        <v/>
      </c>
      <c r="Y42" s="118" t="s">
        <v>146</v>
      </c>
    </row>
    <row r="43" spans="1:73" s="53" customFormat="1" ht="15" customHeight="1" thickBot="1" x14ac:dyDescent="0.2">
      <c r="A43" s="184" t="s">
        <v>98</v>
      </c>
      <c r="B43" s="185"/>
      <c r="C43" s="185"/>
      <c r="D43" s="185"/>
      <c r="E43" s="185"/>
      <c r="F43" s="185"/>
      <c r="G43" s="185"/>
      <c r="H43" s="185"/>
      <c r="I43" s="185"/>
      <c r="J43" s="185"/>
      <c r="K43" s="185"/>
      <c r="L43" s="185"/>
      <c r="M43" s="185"/>
      <c r="N43" s="72"/>
      <c r="O43" s="69" t="s">
        <v>148</v>
      </c>
      <c r="P43" s="72"/>
      <c r="Q43" s="182" t="s">
        <v>147</v>
      </c>
      <c r="R43" s="182"/>
      <c r="S43" s="182"/>
      <c r="T43" s="182"/>
      <c r="U43" s="182"/>
      <c r="V43" s="182"/>
      <c r="W43" s="182"/>
      <c r="X43" s="182"/>
      <c r="Y43" s="183"/>
    </row>
    <row r="44" spans="1:73" s="94" customFormat="1" ht="15" customHeight="1" thickTop="1" x14ac:dyDescent="0.15">
      <c r="A44" s="93"/>
      <c r="B44" s="93"/>
      <c r="C44" s="93"/>
      <c r="D44" s="93"/>
      <c r="E44" s="93"/>
      <c r="F44" s="93"/>
      <c r="G44" s="93"/>
      <c r="H44" s="93"/>
      <c r="I44" s="93"/>
      <c r="J44" s="93"/>
      <c r="K44" s="93"/>
      <c r="L44" s="93"/>
      <c r="M44" s="93"/>
      <c r="N44" s="93"/>
      <c r="O44" s="93"/>
      <c r="P44" s="93"/>
      <c r="Q44" s="93"/>
      <c r="R44" s="93"/>
      <c r="S44" s="93"/>
      <c r="T44" s="93"/>
      <c r="U44" s="93"/>
      <c r="V44" s="93"/>
      <c r="W44" s="93"/>
      <c r="X44" s="93"/>
      <c r="Y44" s="93"/>
    </row>
    <row r="45" spans="1:73" s="94" customFormat="1" ht="15" customHeight="1" x14ac:dyDescent="0.15">
      <c r="C45" s="95" t="s">
        <v>97</v>
      </c>
    </row>
    <row r="46" spans="1:73" s="94" customFormat="1" ht="15" customHeight="1" x14ac:dyDescent="0.15">
      <c r="C46" s="96">
        <v>2024</v>
      </c>
      <c r="D46" s="97" t="s">
        <v>214</v>
      </c>
      <c r="E46" s="92"/>
      <c r="F46" s="99" t="s">
        <v>212</v>
      </c>
      <c r="G46" s="92"/>
      <c r="H46" s="99" t="s">
        <v>213</v>
      </c>
      <c r="I46" s="98"/>
      <c r="J46" s="98"/>
      <c r="K46" s="98"/>
      <c r="L46" s="98"/>
      <c r="M46" s="98"/>
      <c r="N46" s="98"/>
      <c r="O46" s="98"/>
      <c r="P46" s="98"/>
      <c r="Q46" s="98"/>
      <c r="R46" s="98"/>
      <c r="S46" s="98"/>
      <c r="T46" s="98"/>
      <c r="U46" s="98"/>
      <c r="V46" s="98"/>
      <c r="W46" s="98"/>
      <c r="X46" s="98"/>
      <c r="Y46" s="98"/>
      <c r="Z46" s="98"/>
      <c r="AA46" s="98"/>
    </row>
    <row r="47" spans="1:73" s="94" customFormat="1" ht="15" customHeight="1" x14ac:dyDescent="0.15">
      <c r="G47" s="100" t="s">
        <v>96</v>
      </c>
      <c r="I47" s="95" t="s">
        <v>95</v>
      </c>
      <c r="M47" s="318" t="str">
        <f>IF(受験申込書!Q9="","",受験申込書!Q9)</f>
        <v/>
      </c>
      <c r="N47" s="318"/>
      <c r="O47" s="318"/>
      <c r="P47" s="318"/>
      <c r="Q47" s="318"/>
      <c r="R47" s="318"/>
      <c r="S47" s="318"/>
      <c r="T47" s="318"/>
      <c r="U47" s="318"/>
      <c r="V47" s="100" t="s">
        <v>91</v>
      </c>
    </row>
    <row r="48" spans="1:73" s="94" customFormat="1" ht="15" customHeight="1" x14ac:dyDescent="0.15">
      <c r="C48" s="101"/>
    </row>
    <row r="49" spans="3:73" s="94" customFormat="1" ht="15" customHeight="1" x14ac:dyDescent="0.15">
      <c r="C49" s="95" t="s">
        <v>94</v>
      </c>
    </row>
    <row r="50" spans="3:73" s="94" customFormat="1" ht="15" customHeight="1" x14ac:dyDescent="0.15">
      <c r="C50" s="96">
        <v>2024</v>
      </c>
      <c r="D50" s="97" t="s">
        <v>214</v>
      </c>
      <c r="E50" s="92"/>
      <c r="F50" s="99" t="s">
        <v>212</v>
      </c>
      <c r="G50" s="92"/>
      <c r="H50" s="99" t="s">
        <v>213</v>
      </c>
      <c r="I50" s="98"/>
      <c r="J50" s="98"/>
      <c r="K50" s="98"/>
      <c r="L50" s="98"/>
      <c r="M50" s="98"/>
      <c r="N50" s="98"/>
      <c r="O50" s="98"/>
      <c r="P50" s="98"/>
      <c r="Q50" s="98"/>
      <c r="R50" s="98"/>
      <c r="S50" s="98"/>
      <c r="T50" s="98"/>
      <c r="U50" s="98"/>
      <c r="V50" s="98"/>
      <c r="W50" s="98"/>
      <c r="X50" s="98"/>
      <c r="Y50" s="98"/>
      <c r="Z50" s="98"/>
      <c r="AA50" s="98"/>
    </row>
    <row r="51" spans="3:73" s="94" customFormat="1" ht="15" customHeight="1" x14ac:dyDescent="0.15">
      <c r="G51" s="95" t="s">
        <v>93</v>
      </c>
      <c r="I51" s="100" t="s">
        <v>92</v>
      </c>
      <c r="L51" s="98"/>
      <c r="M51" s="316"/>
      <c r="N51" s="317"/>
      <c r="O51" s="317"/>
      <c r="P51" s="317"/>
      <c r="Q51" s="317"/>
      <c r="R51" s="317"/>
      <c r="S51" s="317"/>
      <c r="T51" s="317"/>
      <c r="U51" s="317"/>
      <c r="W51" s="102"/>
      <c r="X51" s="102"/>
      <c r="Y51" s="102"/>
      <c r="Z51" s="102"/>
      <c r="AA51" s="102"/>
    </row>
    <row r="52" spans="3:73" s="94" customFormat="1" ht="15" customHeight="1" x14ac:dyDescent="0.15">
      <c r="I52" s="95" t="s">
        <v>211</v>
      </c>
      <c r="L52" s="98"/>
      <c r="M52" s="317"/>
      <c r="N52" s="317"/>
      <c r="O52" s="317"/>
      <c r="P52" s="317"/>
      <c r="Q52" s="317"/>
      <c r="R52" s="317"/>
      <c r="S52" s="317"/>
      <c r="T52" s="317"/>
      <c r="U52" s="317"/>
      <c r="V52" s="100" t="s">
        <v>91</v>
      </c>
      <c r="W52" s="103"/>
      <c r="X52" s="103"/>
      <c r="Y52" s="103"/>
      <c r="Z52" s="103"/>
      <c r="AA52" s="103"/>
    </row>
    <row r="53" spans="3:73" s="94" customFormat="1" ht="15" customHeight="1" x14ac:dyDescent="0.2">
      <c r="C53" s="104"/>
    </row>
    <row r="54" spans="3:73" s="94" customFormat="1" ht="15" customHeight="1" x14ac:dyDescent="0.15">
      <c r="C54" s="105" t="s">
        <v>90</v>
      </c>
    </row>
    <row r="55" spans="3:73" s="94" customFormat="1" ht="15" customHeight="1" x14ac:dyDescent="0.15">
      <c r="C55" s="105" t="s">
        <v>142</v>
      </c>
      <c r="AQ55" s="103"/>
      <c r="AR55" s="103"/>
      <c r="AS55" s="103"/>
      <c r="AT55" s="103"/>
      <c r="AU55" s="103"/>
      <c r="AV55" s="103"/>
    </row>
    <row r="56" spans="3:73" s="94" customFormat="1" ht="15" customHeight="1" x14ac:dyDescent="0.15">
      <c r="C56" s="105" t="s">
        <v>143</v>
      </c>
      <c r="AQ56" s="103"/>
      <c r="AR56" s="103"/>
      <c r="AS56" s="103"/>
      <c r="AT56" s="103"/>
      <c r="AU56" s="103"/>
      <c r="AV56" s="103"/>
    </row>
    <row r="57" spans="3:73" s="94" customFormat="1" ht="15" customHeight="1" x14ac:dyDescent="0.15">
      <c r="C57" s="105"/>
    </row>
    <row r="58" spans="3:73" s="94" customFormat="1" ht="15" customHeight="1" x14ac:dyDescent="0.15">
      <c r="L58" s="106"/>
      <c r="AI58" s="103"/>
      <c r="AJ58" s="103"/>
      <c r="AK58" s="103"/>
      <c r="AL58" s="103"/>
      <c r="AM58" s="103"/>
      <c r="AN58" s="103"/>
      <c r="AO58" s="103"/>
      <c r="AP58" s="103"/>
      <c r="AQ58" s="103"/>
      <c r="AR58" s="103"/>
      <c r="AS58" s="103"/>
      <c r="AT58" s="103"/>
      <c r="AU58" s="103"/>
      <c r="AV58" s="103"/>
      <c r="AW58" s="103"/>
      <c r="AX58" s="103"/>
      <c r="AY58" s="103"/>
    </row>
    <row r="59" spans="3:73" s="94" customFormat="1" ht="15" customHeight="1" x14ac:dyDescent="0.15">
      <c r="AI59" s="103"/>
      <c r="AJ59" s="103"/>
      <c r="AK59" s="103"/>
      <c r="AL59" s="103"/>
      <c r="AM59" s="103"/>
      <c r="AN59" s="103"/>
      <c r="AO59" s="103"/>
      <c r="AP59" s="103"/>
      <c r="AQ59" s="103"/>
      <c r="AR59" s="103"/>
      <c r="AS59" s="103"/>
      <c r="AT59" s="103"/>
      <c r="AU59" s="103"/>
      <c r="AV59" s="103"/>
      <c r="AW59" s="103"/>
      <c r="AX59" s="103"/>
      <c r="AY59" s="103"/>
    </row>
    <row r="60" spans="3:73" ht="15" customHeight="1" x14ac:dyDescent="0.15">
      <c r="AA60" s="103" t="s">
        <v>158</v>
      </c>
      <c r="AZ60" s="94"/>
      <c r="BA60" s="94"/>
      <c r="BB60" s="94"/>
      <c r="BC60" s="94"/>
      <c r="BD60" s="94"/>
      <c r="BE60" s="94"/>
      <c r="BF60" s="94"/>
      <c r="BG60" s="94"/>
      <c r="BH60" s="94"/>
      <c r="BI60" s="94"/>
      <c r="BJ60" s="94"/>
      <c r="BK60" s="94"/>
      <c r="BL60" s="94"/>
      <c r="BM60" s="94"/>
      <c r="BN60" s="94"/>
      <c r="BO60" s="94"/>
      <c r="BP60" s="94"/>
      <c r="BQ60" s="94"/>
      <c r="BR60" s="94"/>
      <c r="BS60" s="94"/>
      <c r="BT60" s="94"/>
      <c r="BU60" s="94"/>
    </row>
    <row r="61" spans="3:73" ht="15" customHeight="1" x14ac:dyDescent="0.15">
      <c r="AA61" s="103" t="s">
        <v>159</v>
      </c>
      <c r="BK61" s="94"/>
      <c r="BL61" s="94"/>
      <c r="BM61" s="94"/>
      <c r="BN61" s="94"/>
      <c r="BO61" s="94"/>
      <c r="BP61" s="94"/>
      <c r="BQ61" s="94"/>
      <c r="BR61" s="94"/>
      <c r="BS61" s="94"/>
      <c r="BT61" s="94"/>
      <c r="BU61" s="94"/>
    </row>
    <row r="62" spans="3:73" ht="15" customHeight="1" x14ac:dyDescent="0.15">
      <c r="AA62" s="103" t="s">
        <v>160</v>
      </c>
      <c r="BK62" s="94"/>
      <c r="BL62" s="94"/>
      <c r="BM62" s="94"/>
      <c r="BN62" s="94"/>
      <c r="BO62" s="94"/>
      <c r="BP62" s="94"/>
      <c r="BQ62" s="94"/>
      <c r="BR62" s="94"/>
      <c r="BS62" s="94"/>
      <c r="BT62" s="94"/>
      <c r="BU62" s="94"/>
    </row>
    <row r="63" spans="3:73" ht="15" customHeight="1" x14ac:dyDescent="0.15">
      <c r="AA63" s="103" t="s">
        <v>161</v>
      </c>
    </row>
    <row r="64" spans="3:73" ht="15" customHeight="1" x14ac:dyDescent="0.15">
      <c r="AA64" s="103" t="s">
        <v>162</v>
      </c>
    </row>
    <row r="65" spans="27:27" ht="15" customHeight="1" x14ac:dyDescent="0.15">
      <c r="AA65" s="103" t="s">
        <v>163</v>
      </c>
    </row>
    <row r="66" spans="27:27" ht="15" customHeight="1" x14ac:dyDescent="0.15">
      <c r="AA66" s="103" t="s">
        <v>164</v>
      </c>
    </row>
    <row r="67" spans="27:27" ht="15" customHeight="1" x14ac:dyDescent="0.15">
      <c r="AA67" s="103" t="s">
        <v>165</v>
      </c>
    </row>
    <row r="68" spans="27:27" ht="15" customHeight="1" x14ac:dyDescent="0.15">
      <c r="AA68" s="103" t="s">
        <v>166</v>
      </c>
    </row>
    <row r="69" spans="27:27" ht="15" customHeight="1" x14ac:dyDescent="0.15">
      <c r="AA69" s="103" t="s">
        <v>167</v>
      </c>
    </row>
    <row r="70" spans="27:27" ht="15" customHeight="1" x14ac:dyDescent="0.15">
      <c r="AA70" s="103" t="s">
        <v>168</v>
      </c>
    </row>
    <row r="71" spans="27:27" ht="15" customHeight="1" x14ac:dyDescent="0.15">
      <c r="AA71" s="94" t="s">
        <v>169</v>
      </c>
    </row>
    <row r="72" spans="27:27" ht="15" customHeight="1" x14ac:dyDescent="0.15">
      <c r="AA72" s="94" t="s">
        <v>170</v>
      </c>
    </row>
    <row r="73" spans="27:27" ht="15" customHeight="1" x14ac:dyDescent="0.15">
      <c r="AA73" s="94" t="s">
        <v>171</v>
      </c>
    </row>
    <row r="74" spans="27:27" ht="15" customHeight="1" x14ac:dyDescent="0.15">
      <c r="AA74" s="94" t="s">
        <v>172</v>
      </c>
    </row>
    <row r="75" spans="27:27" ht="15" customHeight="1" x14ac:dyDescent="0.15">
      <c r="AA75" s="94" t="s">
        <v>173</v>
      </c>
    </row>
    <row r="76" spans="27:27" ht="15" customHeight="1" x14ac:dyDescent="0.15">
      <c r="AA76" s="94" t="s">
        <v>174</v>
      </c>
    </row>
    <row r="77" spans="27:27" ht="15" customHeight="1" x14ac:dyDescent="0.15">
      <c r="AA77" s="94" t="s">
        <v>175</v>
      </c>
    </row>
    <row r="78" spans="27:27" ht="15" customHeight="1" x14ac:dyDescent="0.15">
      <c r="AA78" s="94" t="s">
        <v>176</v>
      </c>
    </row>
    <row r="79" spans="27:27" ht="15" customHeight="1" x14ac:dyDescent="0.15">
      <c r="AA79" s="94" t="s">
        <v>177</v>
      </c>
    </row>
    <row r="80" spans="27:27" ht="15" customHeight="1" x14ac:dyDescent="0.15">
      <c r="AA80" s="94" t="s">
        <v>178</v>
      </c>
    </row>
    <row r="81" spans="27:27" ht="15" customHeight="1" x14ac:dyDescent="0.15">
      <c r="AA81" s="94" t="s">
        <v>179</v>
      </c>
    </row>
    <row r="82" spans="27:27" ht="15" customHeight="1" x14ac:dyDescent="0.15">
      <c r="AA82" s="103" t="s">
        <v>180</v>
      </c>
    </row>
    <row r="83" spans="27:27" ht="15" customHeight="1" x14ac:dyDescent="0.15">
      <c r="AA83" s="103" t="s">
        <v>181</v>
      </c>
    </row>
    <row r="84" spans="27:27" ht="15" customHeight="1" x14ac:dyDescent="0.15">
      <c r="AA84" s="103" t="s">
        <v>182</v>
      </c>
    </row>
    <row r="85" spans="27:27" ht="15" customHeight="1" x14ac:dyDescent="0.15"/>
    <row r="86" spans="27:27" ht="15" customHeight="1" x14ac:dyDescent="0.15">
      <c r="AA86" s="103" t="s">
        <v>89</v>
      </c>
    </row>
    <row r="87" spans="27:27" ht="15" customHeight="1" x14ac:dyDescent="0.15">
      <c r="AA87" s="103" t="s">
        <v>183</v>
      </c>
    </row>
    <row r="88" spans="27:27" ht="15" customHeight="1" x14ac:dyDescent="0.15">
      <c r="AA88" s="103" t="s">
        <v>184</v>
      </c>
    </row>
    <row r="89" spans="27:27" ht="15" customHeight="1" x14ac:dyDescent="0.15">
      <c r="AA89" s="103" t="s">
        <v>185</v>
      </c>
    </row>
    <row r="90" spans="27:27" ht="15" customHeight="1" x14ac:dyDescent="0.15">
      <c r="AA90" s="103" t="s">
        <v>186</v>
      </c>
    </row>
    <row r="91" spans="27:27" ht="15" customHeight="1" x14ac:dyDescent="0.15">
      <c r="AA91" s="94" t="s">
        <v>187</v>
      </c>
    </row>
    <row r="92" spans="27:27" ht="15" customHeight="1" x14ac:dyDescent="0.15">
      <c r="AA92" s="94" t="s">
        <v>188</v>
      </c>
    </row>
    <row r="93" spans="27:27" ht="15" customHeight="1" x14ac:dyDescent="0.15">
      <c r="AA93" s="94" t="s">
        <v>189</v>
      </c>
    </row>
    <row r="94" spans="27:27" ht="15" customHeight="1" x14ac:dyDescent="0.15">
      <c r="AA94" s="94" t="s">
        <v>190</v>
      </c>
    </row>
    <row r="95" spans="27:27" ht="15" customHeight="1" x14ac:dyDescent="0.15">
      <c r="AA95" s="94" t="s">
        <v>191</v>
      </c>
    </row>
    <row r="96" spans="27:27" ht="15" customHeight="1" x14ac:dyDescent="0.15">
      <c r="AA96" s="94" t="s">
        <v>192</v>
      </c>
    </row>
    <row r="97" spans="27:27" ht="15" customHeight="1" x14ac:dyDescent="0.15">
      <c r="AA97" s="94" t="s">
        <v>193</v>
      </c>
    </row>
    <row r="98" spans="27:27" ht="15" customHeight="1" x14ac:dyDescent="0.15">
      <c r="AA98" s="94" t="s">
        <v>194</v>
      </c>
    </row>
    <row r="99" spans="27:27" ht="15" customHeight="1" x14ac:dyDescent="0.15">
      <c r="AA99" s="94" t="s">
        <v>195</v>
      </c>
    </row>
    <row r="100" spans="27:27" ht="15" customHeight="1" x14ac:dyDescent="0.15">
      <c r="AA100" s="94" t="s">
        <v>196</v>
      </c>
    </row>
    <row r="101" spans="27:27" ht="15" customHeight="1" x14ac:dyDescent="0.15">
      <c r="AA101" s="94" t="s">
        <v>88</v>
      </c>
    </row>
    <row r="102" spans="27:27" ht="15" customHeight="1" x14ac:dyDescent="0.15">
      <c r="AA102" s="94" t="s">
        <v>87</v>
      </c>
    </row>
    <row r="103" spans="27:27" ht="15" customHeight="1" x14ac:dyDescent="0.15">
      <c r="AA103" s="94" t="s">
        <v>86</v>
      </c>
    </row>
    <row r="104" spans="27:27" ht="15" customHeight="1" x14ac:dyDescent="0.15">
      <c r="AA104" s="94" t="s">
        <v>85</v>
      </c>
    </row>
    <row r="105" spans="27:27" ht="15" customHeight="1" x14ac:dyDescent="0.15">
      <c r="AA105" s="94" t="s">
        <v>84</v>
      </c>
    </row>
    <row r="106" spans="27:27" ht="15" customHeight="1" x14ac:dyDescent="0.15">
      <c r="AA106" s="94" t="s">
        <v>83</v>
      </c>
    </row>
    <row r="107" spans="27:27" ht="15" customHeight="1" x14ac:dyDescent="0.15">
      <c r="AA107" s="94" t="s">
        <v>82</v>
      </c>
    </row>
    <row r="108" spans="27:27" ht="15" customHeight="1" x14ac:dyDescent="0.15">
      <c r="AA108" s="103" t="s">
        <v>81</v>
      </c>
    </row>
    <row r="109" spans="27:27" ht="15" customHeight="1" x14ac:dyDescent="0.15">
      <c r="AA109" s="103" t="s">
        <v>80</v>
      </c>
    </row>
    <row r="110" spans="27:27" ht="15" customHeight="1" x14ac:dyDescent="0.15">
      <c r="AA110" s="103" t="s">
        <v>79</v>
      </c>
    </row>
    <row r="111" spans="27:27" ht="15" customHeight="1" x14ac:dyDescent="0.15">
      <c r="AA111" s="103" t="s">
        <v>78</v>
      </c>
    </row>
    <row r="112" spans="27:27" ht="15" customHeight="1" x14ac:dyDescent="0.15">
      <c r="AA112" s="94" t="s">
        <v>77</v>
      </c>
    </row>
    <row r="113" spans="27:27" ht="15" customHeight="1" x14ac:dyDescent="0.15">
      <c r="AA113" s="94" t="s">
        <v>76</v>
      </c>
    </row>
    <row r="114" spans="27:27" ht="15" customHeight="1" x14ac:dyDescent="0.15">
      <c r="AA114" s="103" t="s">
        <v>75</v>
      </c>
    </row>
    <row r="115" spans="27:27" ht="15" customHeight="1" x14ac:dyDescent="0.15">
      <c r="AA115" s="103" t="s">
        <v>74</v>
      </c>
    </row>
    <row r="116" spans="27:27" ht="15" customHeight="1" x14ac:dyDescent="0.15">
      <c r="AA116" s="103" t="s">
        <v>73</v>
      </c>
    </row>
    <row r="117" spans="27:27" ht="15" customHeight="1" x14ac:dyDescent="0.15"/>
    <row r="118" spans="27:27" ht="15" customHeight="1" x14ac:dyDescent="0.15"/>
    <row r="119" spans="27:27" ht="15" customHeight="1" x14ac:dyDescent="0.15"/>
    <row r="120" spans="27:27" ht="15" customHeight="1" x14ac:dyDescent="0.15"/>
    <row r="121" spans="27:27" ht="15" customHeight="1" x14ac:dyDescent="0.15"/>
    <row r="122" spans="27:27" ht="15" customHeight="1" x14ac:dyDescent="0.15"/>
    <row r="123" spans="27:27" ht="15" customHeight="1" x14ac:dyDescent="0.15"/>
    <row r="124" spans="27:27" ht="15" customHeight="1" x14ac:dyDescent="0.15"/>
    <row r="125" spans="27:27" ht="15" customHeight="1" x14ac:dyDescent="0.15"/>
    <row r="126" spans="27:27" ht="15" customHeight="1" x14ac:dyDescent="0.15"/>
    <row r="127" spans="27:27" ht="15" customHeight="1" x14ac:dyDescent="0.15"/>
    <row r="128" spans="27:27"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sheetProtection insertRows="0" deleteRows="0" selectLockedCells="1"/>
  <mergeCells count="99">
    <mergeCell ref="A32:Y32"/>
    <mergeCell ref="M51:U52"/>
    <mergeCell ref="M47:U47"/>
    <mergeCell ref="A3:Y3"/>
    <mergeCell ref="A6:E6"/>
    <mergeCell ref="F6:K6"/>
    <mergeCell ref="L6:R6"/>
    <mergeCell ref="S6:Y6"/>
    <mergeCell ref="A7:E8"/>
    <mergeCell ref="B34:E35"/>
    <mergeCell ref="B40:E41"/>
    <mergeCell ref="A37:A39"/>
    <mergeCell ref="B37:E38"/>
    <mergeCell ref="F37:H38"/>
    <mergeCell ref="I37:J38"/>
    <mergeCell ref="K37:U37"/>
    <mergeCell ref="K38:U38"/>
    <mergeCell ref="B39:U39"/>
    <mergeCell ref="Q31:Y31"/>
    <mergeCell ref="A31:M31"/>
    <mergeCell ref="M10:Y10"/>
    <mergeCell ref="M11:U11"/>
    <mergeCell ref="A12:A14"/>
    <mergeCell ref="B12:E14"/>
    <mergeCell ref="F12:H14"/>
    <mergeCell ref="I12:J14"/>
    <mergeCell ref="K12:U12"/>
    <mergeCell ref="V12:Y14"/>
    <mergeCell ref="K13:U13"/>
    <mergeCell ref="K14:U14"/>
    <mergeCell ref="A15:Y15"/>
    <mergeCell ref="A16:A18"/>
    <mergeCell ref="A9:E9"/>
    <mergeCell ref="F9:M9"/>
    <mergeCell ref="N9:R9"/>
    <mergeCell ref="X9:Y9"/>
    <mergeCell ref="S9:W9"/>
    <mergeCell ref="B16:E18"/>
    <mergeCell ref="F16:H18"/>
    <mergeCell ref="I16:J18"/>
    <mergeCell ref="K16:U16"/>
    <mergeCell ref="K17:U17"/>
    <mergeCell ref="K18:U18"/>
    <mergeCell ref="A19:A21"/>
    <mergeCell ref="B19:E21"/>
    <mergeCell ref="F19:H21"/>
    <mergeCell ref="I19:J21"/>
    <mergeCell ref="K19:U19"/>
    <mergeCell ref="K20:U20"/>
    <mergeCell ref="K21:U21"/>
    <mergeCell ref="A22:A24"/>
    <mergeCell ref="B22:E24"/>
    <mergeCell ref="F22:H24"/>
    <mergeCell ref="I22:J24"/>
    <mergeCell ref="K22:U22"/>
    <mergeCell ref="K23:U23"/>
    <mergeCell ref="K24:U24"/>
    <mergeCell ref="A25:A27"/>
    <mergeCell ref="B25:E27"/>
    <mergeCell ref="F25:H27"/>
    <mergeCell ref="I25:J27"/>
    <mergeCell ref="K25:U25"/>
    <mergeCell ref="K26:U26"/>
    <mergeCell ref="K27:U27"/>
    <mergeCell ref="A28:A30"/>
    <mergeCell ref="B28:E30"/>
    <mergeCell ref="F28:H30"/>
    <mergeCell ref="I28:J30"/>
    <mergeCell ref="K28:U28"/>
    <mergeCell ref="K29:U29"/>
    <mergeCell ref="K30:U30"/>
    <mergeCell ref="A40:A42"/>
    <mergeCell ref="F40:H41"/>
    <mergeCell ref="I40:J41"/>
    <mergeCell ref="K40:U40"/>
    <mergeCell ref="K41:U41"/>
    <mergeCell ref="B42:U42"/>
    <mergeCell ref="A34:A36"/>
    <mergeCell ref="F34:H35"/>
    <mergeCell ref="I34:J35"/>
    <mergeCell ref="K35:U35"/>
    <mergeCell ref="B36:U36"/>
    <mergeCell ref="K34:U34"/>
    <mergeCell ref="Q43:Y43"/>
    <mergeCell ref="A43:M43"/>
    <mergeCell ref="J11:L11"/>
    <mergeCell ref="V11:Y11"/>
    <mergeCell ref="Q7:Y7"/>
    <mergeCell ref="Q8:Y8"/>
    <mergeCell ref="B11:G11"/>
    <mergeCell ref="J10:L10"/>
    <mergeCell ref="L8:P8"/>
    <mergeCell ref="H10:I10"/>
    <mergeCell ref="H11:I11"/>
    <mergeCell ref="A10:G10"/>
    <mergeCell ref="F7:K7"/>
    <mergeCell ref="F8:K8"/>
    <mergeCell ref="L7:P7"/>
    <mergeCell ref="A33:Y33"/>
  </mergeCells>
  <phoneticPr fontId="1"/>
  <dataValidations count="16">
    <dataValidation type="list" errorStyle="warning" allowBlank="1" showInputMessage="1" showErrorMessage="1" errorTitle="エラー" error="直接入力禁止_x000a_右の（▼）より選択してください。" promptTitle="項目の選択" prompt="右の（▼）プルダウンメニューより該当を選択して下さい。" sqref="B42:U42 B36:U36 B39:U39" xr:uid="{00000000-0002-0000-0000-000004000000}">
      <formula1>$AA$86:$AA$116</formula1>
    </dataValidation>
    <dataValidation type="list" errorStyle="warning" allowBlank="1" showInputMessage="1" showErrorMessage="1" errorTitle="エラー" error="直接入力禁止_x000a_右の（▼）より選択してください。" promptTitle="項目の選択" prompt="右の（▼）プルダウンメニューより該当を選択して下さい。" sqref="K18:U18" xr:uid="{00000000-0002-0000-0000-000003000000}">
      <formula1>$AA$60:$AA$84</formula1>
    </dataValidation>
    <dataValidation type="list" errorStyle="warning" allowBlank="1" showInputMessage="1" showErrorMessage="1" errorTitle="エラー" error="直接入力禁止_x000a_右の（▼）より選択してください。_x000a_" promptTitle="項目の選択" prompt="右の（▼）プルダウンメニューより該当を選択して下さい。" sqref="K21:U21" xr:uid="{00000000-0002-0000-0000-000002000000}">
      <formula1>$AA$60:$AA$84</formula1>
    </dataValidation>
    <dataValidation type="list" errorStyle="warning" allowBlank="1" showInputMessage="1" showErrorMessage="1" errorTitle="エラー" error="直接入力禁止_x000a_右の（▼）より選択して下さい。_x000a_" promptTitle="項目の選択" prompt="右の（▼）プルダウンメニューより該当を選択して下さい。" sqref="K24:U24" xr:uid="{00000000-0002-0000-0000-000001000000}">
      <formula1>$AA$60:$AA$84</formula1>
    </dataValidation>
    <dataValidation type="list" errorStyle="warning" allowBlank="1" showInputMessage="1" showErrorMessage="1" errorTitle="エラー" error="直接入力禁止_x000a_右の（▼）より選択して下さい。" promptTitle="項目の選択" prompt="右の（▼）プルダウンメニューより該当を選択して下さい。" sqref="K30:U30 K27:U27" xr:uid="{00000000-0002-0000-0000-000000000000}">
      <formula1>$AA$60:$AA$84</formula1>
    </dataValidation>
    <dataValidation imeMode="off" allowBlank="1" showInputMessage="1" showErrorMessage="1" sqref="J11 J10:L10" xr:uid="{6D0E3FDD-2CD7-45D3-8F15-FEFE4645BF15}"/>
    <dataValidation imeMode="fullKatakana" allowBlank="1" showInputMessage="1" showErrorMessage="1" sqref="Q7" xr:uid="{2F4E7DCB-E4C2-453B-B351-1ECCCD6DCC83}"/>
    <dataValidation imeMode="on" allowBlank="1" showInputMessage="1" showErrorMessage="1" sqref="Q8 B16:J30 B40:U41 K19:U20 K22:U23 K25:U26 K28:U29 B34:U35 B37:U38 K16:U17" xr:uid="{E7D855CE-5B3A-4EE3-A315-AAEA2ECC3014}"/>
    <dataValidation type="list" imeMode="on" allowBlank="1" showInputMessage="1" showErrorMessage="1" sqref="B11:G11" xr:uid="{D08242F9-C370-42A7-A174-310FA8A05E1B}">
      <formula1>"　,一級建築士,建築設備士,電気主任技術者（第一種）,電気主任技術者（第二種）,電気主任技術者（第三種）,建築積算士,1級施工管理技士（建築）,1級施工管理技士（電気工事）,1級施工管理技士（管工事）"</formula1>
    </dataValidation>
    <dataValidation type="whole" imeMode="off" allowBlank="1" showInputMessage="1" showErrorMessage="1" errorTitle="登録番号" error="６桁の数字（最初の２桁＝初回登録年度の下2桁、次の１桁＝「2」、残り3桁）を入力" sqref="V11:Y11" xr:uid="{6C28E1FE-CB72-4783-B204-EA624C34DF2E}">
      <formula1>102001</formula1>
      <formula2>992999</formula2>
    </dataValidation>
    <dataValidation type="whole" imeMode="off" allowBlank="1" showInputMessage="1" showErrorMessage="1" errorTitle="年" error="西暦（4桁の数字）を入力" sqref="V16:V17 V19:V20 V22:V23 V25:V26 V28:V29 V37:V38 V40:V41 V34:V35" xr:uid="{4D8FDBF2-3BD6-4B84-8F86-24E5A85BA4C1}">
      <formula1>1900</formula1>
      <formula2>2024</formula2>
    </dataValidation>
    <dataValidation type="whole" imeMode="off" allowBlank="1" showInputMessage="1" showErrorMessage="1" errorTitle="月" error="1～12を入力" sqref="X16:X17 X19:X20 X34:X35 X22:X23 X25:X26 X28:X29 X37:X38 X40:X41 E46 E50" xr:uid="{BBCE802A-34C0-4A02-A1C1-34B1D3F09371}">
      <formula1>1</formula1>
      <formula2>12</formula2>
    </dataValidation>
    <dataValidation type="whole" imeMode="off" allowBlank="1" showInputMessage="1" showErrorMessage="1" sqref="N43 N31" xr:uid="{E412BD1E-5284-419E-A0A5-0A4B1688F9A0}">
      <formula1>0</formula1>
      <formula2>100</formula2>
    </dataValidation>
    <dataValidation type="whole" imeMode="off" allowBlank="1" showInputMessage="1" showErrorMessage="1" errorTitle="月数" error="1～11を入力" sqref="P31" xr:uid="{DB175AE2-5779-4DF4-83CA-8BD30D979D2E}">
      <formula1>0</formula1>
      <formula2>11</formula2>
    </dataValidation>
    <dataValidation type="whole" allowBlank="1" showInputMessage="1" showErrorMessage="1" errorTitle="月数" error="1～11を入力" sqref="P43" xr:uid="{CC57E93C-6BE6-4984-ABA1-8ABDC7F5ADCA}">
      <formula1>0</formula1>
      <formula2>11</formula2>
    </dataValidation>
    <dataValidation type="whole" imeMode="off" allowBlank="1" showInputMessage="1" showErrorMessage="1" errorTitle="日" error="1～31を入力" sqref="G46 G50" xr:uid="{10A66344-2975-44D2-8B9A-E5B2A6F24525}">
      <formula1>1</formula1>
      <formula2>31</formula2>
    </dataValidation>
  </dataValidations>
  <pageMargins left="0.43307086614173229" right="0.43307086614173229" top="0.47244094488188981" bottom="0.11811023622047245" header="0.23622047244094491" footer="0.27559055118110237"/>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5D069-7C78-4B11-B4D0-12619039CAD7}">
  <dimension ref="A1:BF2"/>
  <sheetViews>
    <sheetView workbookViewId="0">
      <selection activeCell="D2" sqref="D2"/>
    </sheetView>
  </sheetViews>
  <sheetFormatPr defaultRowHeight="18.75" x14ac:dyDescent="0.45"/>
  <cols>
    <col min="1" max="1" width="1.77734375" customWidth="1"/>
    <col min="3" max="3" width="1.77734375" customWidth="1"/>
    <col min="5" max="5" width="1.77734375" customWidth="1"/>
    <col min="8" max="8" width="8.88671875" customWidth="1"/>
    <col min="24" max="41" width="1.77734375" customWidth="1"/>
    <col min="42" max="42" width="8.88671875" customWidth="1"/>
    <col min="43" max="52" width="1.77734375" customWidth="1"/>
    <col min="55" max="57" width="1.44140625" style="109" customWidth="1"/>
  </cols>
  <sheetData>
    <row r="1" spans="1:58" s="3" customFormat="1" ht="51" customHeight="1" x14ac:dyDescent="0.45">
      <c r="A1" s="111" t="s">
        <v>64</v>
      </c>
      <c r="B1" s="19" t="s">
        <v>29</v>
      </c>
      <c r="C1" s="48" t="s">
        <v>58</v>
      </c>
      <c r="D1" s="20" t="s">
        <v>30</v>
      </c>
      <c r="E1" s="47" t="s">
        <v>56</v>
      </c>
      <c r="F1" s="21" t="s">
        <v>31</v>
      </c>
      <c r="G1" s="20" t="s">
        <v>32</v>
      </c>
      <c r="H1" s="22" t="s">
        <v>1</v>
      </c>
      <c r="I1" s="20" t="s">
        <v>20</v>
      </c>
      <c r="J1" s="20" t="s">
        <v>33</v>
      </c>
      <c r="K1" s="20" t="s">
        <v>34</v>
      </c>
      <c r="L1" s="20" t="s">
        <v>35</v>
      </c>
      <c r="M1" s="20" t="s">
        <v>36</v>
      </c>
      <c r="N1" s="20" t="s">
        <v>37</v>
      </c>
      <c r="O1" s="20" t="s">
        <v>38</v>
      </c>
      <c r="P1" s="20" t="s">
        <v>39</v>
      </c>
      <c r="Q1" s="20" t="s">
        <v>2</v>
      </c>
      <c r="R1" s="20" t="s">
        <v>48</v>
      </c>
      <c r="S1" s="20" t="s">
        <v>20</v>
      </c>
      <c r="T1" s="20" t="s">
        <v>40</v>
      </c>
      <c r="U1" s="20" t="s">
        <v>35</v>
      </c>
      <c r="V1" s="20" t="s">
        <v>41</v>
      </c>
      <c r="W1" s="20" t="s">
        <v>42</v>
      </c>
      <c r="X1" s="47" t="s">
        <v>71</v>
      </c>
      <c r="Y1" s="47" t="s">
        <v>72</v>
      </c>
      <c r="Z1" s="60" t="s">
        <v>18</v>
      </c>
      <c r="AA1" s="60" t="s">
        <v>16</v>
      </c>
      <c r="AB1" s="60" t="s">
        <v>2</v>
      </c>
      <c r="AC1" s="60" t="s">
        <v>127</v>
      </c>
      <c r="AD1" s="60" t="s">
        <v>128</v>
      </c>
      <c r="AE1" s="60" t="s">
        <v>129</v>
      </c>
      <c r="AF1" s="60" t="s">
        <v>130</v>
      </c>
      <c r="AG1" s="60" t="s">
        <v>131</v>
      </c>
      <c r="AH1" s="60" t="s">
        <v>219</v>
      </c>
      <c r="AI1" s="60" t="s">
        <v>132</v>
      </c>
      <c r="AJ1" s="60" t="s">
        <v>133</v>
      </c>
      <c r="AK1" s="60" t="s">
        <v>134</v>
      </c>
      <c r="AL1" s="60" t="s">
        <v>135</v>
      </c>
      <c r="AM1" s="60" t="s">
        <v>136</v>
      </c>
      <c r="AN1" s="60" t="s">
        <v>137</v>
      </c>
      <c r="AO1" s="60" t="s">
        <v>138</v>
      </c>
      <c r="AP1" s="59" t="s">
        <v>139</v>
      </c>
      <c r="AQ1" s="48" t="s">
        <v>3</v>
      </c>
      <c r="AR1" s="24" t="s">
        <v>5</v>
      </c>
      <c r="AS1" s="24" t="s">
        <v>4</v>
      </c>
      <c r="AT1" s="49" t="s">
        <v>6</v>
      </c>
      <c r="AU1" s="49" t="s">
        <v>7</v>
      </c>
      <c r="AV1" s="49" t="s">
        <v>8</v>
      </c>
      <c r="AW1" s="49" t="s">
        <v>9</v>
      </c>
      <c r="AX1" s="49" t="s">
        <v>11</v>
      </c>
      <c r="AY1" s="49" t="s">
        <v>10</v>
      </c>
      <c r="AZ1" s="48" t="s">
        <v>23</v>
      </c>
      <c r="BA1" s="20" t="s">
        <v>70</v>
      </c>
      <c r="BB1" s="70" t="s">
        <v>152</v>
      </c>
      <c r="BC1" s="107" t="s">
        <v>218</v>
      </c>
      <c r="BD1" s="107" t="s">
        <v>216</v>
      </c>
      <c r="BE1" s="107" t="s">
        <v>217</v>
      </c>
      <c r="BF1"/>
    </row>
    <row r="2" spans="1:58" ht="18.75" customHeight="1" x14ac:dyDescent="0.45">
      <c r="A2" s="112"/>
      <c r="B2" s="17" t="str">
        <f>IF(受験申込書!Q4="","",受験申込書!Q4)</f>
        <v/>
      </c>
      <c r="C2" s="24"/>
      <c r="D2" s="110"/>
      <c r="E2" s="24"/>
      <c r="F2" s="17" t="str">
        <f>IF(受験申込書!Q9="","",受験申込書!Q9)</f>
        <v/>
      </c>
      <c r="G2" s="17" t="str">
        <f>IF(受験申込書!Q8="","",受験申込書!Q8)</f>
        <v/>
      </c>
      <c r="H2" s="18" t="e">
        <f>DATEVALUE(受験申込書!S11&amp;"/"&amp;受験申込書!W11&amp;"/"&amp;受験申込書!Z11)</f>
        <v>#VALUE!</v>
      </c>
      <c r="I2" s="17" t="str">
        <f>受験申込書!F13&amp;"-"&amp;受験申込書!I13</f>
        <v>-</v>
      </c>
      <c r="J2" s="23" t="str">
        <f>IF(受験申込書!Q13="","",受験申込書!Q13)</f>
        <v/>
      </c>
      <c r="K2" s="23" t="str">
        <f>IF(受験申込書!K14="","",受験申込書!K14)</f>
        <v/>
      </c>
      <c r="L2" s="23" t="str">
        <f>IF(受験申込書!K15="","",受験申込書!K15)</f>
        <v/>
      </c>
      <c r="M2" s="17" t="str">
        <f>IF(受験申込書!G16&amp;受験申込書!J16&amp;受験申込書!M16="","",受験申込書!G16&amp;"-"&amp;受験申込書!J16&amp;"-"&amp;受験申込書!M16)</f>
        <v/>
      </c>
      <c r="N2" s="17" t="str">
        <f>IF(受験申込書!R16="","",受験申込書!R16)</f>
        <v/>
      </c>
      <c r="O2" s="17" t="str">
        <f>IF(受験申込書!G17&amp;受験申込書!J17&amp;受験申込書!M17="","",受験申込書!G17&amp;"-"&amp;受験申込書!J17&amp;"-"&amp;受験申込書!M17)</f>
        <v/>
      </c>
      <c r="P2" s="23" t="str">
        <f>IF(受験申込書!R17="","",受験申込書!R17)</f>
        <v/>
      </c>
      <c r="Q2" s="23" t="str">
        <f>IF(受験申込書!H18="","",受験申込書!H18)</f>
        <v/>
      </c>
      <c r="R2" s="23" t="str">
        <f>IF(受験申込書!H19="","",受験申込書!H19)</f>
        <v/>
      </c>
      <c r="S2" s="17" t="str">
        <f>受験申込書!I20&amp;"-"&amp;受験申込書!L20</f>
        <v>-</v>
      </c>
      <c r="T2" s="23" t="str">
        <f>IF(受験申込書!O20="",IF(受験申込書!H21="","",受験申込書!H21),受験申込書!O20)</f>
        <v/>
      </c>
      <c r="U2" s="23" t="str">
        <f>IF(受験申込書!O20="","",IF(受験申込書!H21="","",受験申込書!H21))</f>
        <v/>
      </c>
      <c r="V2" s="17" t="str">
        <f>IF(受験申込書!G22&amp;受験申込書!J22&amp;受験申込書!M22="","",受験申込書!G22&amp;"-"&amp;受験申込書!J22&amp;"-"&amp;受験申込書!M22)</f>
        <v/>
      </c>
      <c r="W2" s="23" t="str">
        <f>IF(受験申込書!R22="","",受験申込書!R22)</f>
        <v/>
      </c>
      <c r="X2" s="51"/>
      <c r="Y2" s="51"/>
      <c r="Z2" s="61"/>
      <c r="AA2" s="61"/>
      <c r="AB2" s="61"/>
      <c r="AC2" s="61"/>
      <c r="AD2" s="61"/>
      <c r="AE2" s="61"/>
      <c r="AF2" s="61"/>
      <c r="AG2" s="61"/>
      <c r="AH2" s="61"/>
      <c r="AI2" s="61"/>
      <c r="AJ2" s="61"/>
      <c r="AK2" s="61"/>
      <c r="AL2" s="61"/>
      <c r="AM2" s="61"/>
      <c r="AN2" s="61"/>
      <c r="AO2" s="61"/>
      <c r="AP2" s="62" t="str">
        <f>IF(業務経歴証明書!B11="","",業務経歴証明書!B11)</f>
        <v/>
      </c>
      <c r="AQ2" s="24"/>
      <c r="AR2" s="24"/>
      <c r="AS2" s="24"/>
      <c r="AT2" s="24"/>
      <c r="AU2" s="24"/>
      <c r="AV2" s="24"/>
      <c r="AW2" s="24"/>
      <c r="AX2" s="24"/>
      <c r="AY2" s="24"/>
      <c r="AZ2" s="50"/>
      <c r="BA2" s="46" t="str">
        <f>IF(受験申込書!S23="","",受験申込書!S23)</f>
        <v/>
      </c>
      <c r="BB2" s="71" t="str">
        <f>IF(業務経歴証明書!V11="","",業務経歴証明書!V11)</f>
        <v/>
      </c>
      <c r="BC2" s="108"/>
      <c r="BD2" s="108"/>
      <c r="BE2" s="108"/>
    </row>
  </sheetData>
  <sheetProtection algorithmName="SHA-512" hashValue="ptmKd+13MEVDYStdbZU/qFg8vRv9o6I32YzjfQ0JMyUSx04mlQCV13CIKkMD+psSZ1VhQWhhcSmdb1M/PFlChg==" saltValue="/G5lk638MFi32h4YQfRsbQ==" spinCount="100000" sheet="1" objects="1" scenarios="1" selectLockedCell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464EC-F045-42C3-9807-C4899E8539DA}">
  <dimension ref="A1:U21"/>
  <sheetViews>
    <sheetView topLeftCell="A10" workbookViewId="0">
      <selection activeCell="J24" sqref="J24"/>
    </sheetView>
  </sheetViews>
  <sheetFormatPr defaultRowHeight="18.75" x14ac:dyDescent="0.45"/>
  <cols>
    <col min="1" max="1" width="3.33203125" customWidth="1"/>
    <col min="2" max="2" width="6.77734375" bestFit="1" customWidth="1"/>
    <col min="3" max="3" width="3.33203125" customWidth="1"/>
    <col min="4" max="4" width="4.44140625" bestFit="1" customWidth="1"/>
    <col min="5" max="5" width="3.33203125" customWidth="1"/>
    <col min="6" max="6" width="7.5546875" bestFit="1" customWidth="1"/>
    <col min="7" max="7" width="3.33203125" customWidth="1"/>
    <col min="8" max="8" width="4.44140625" bestFit="1" customWidth="1"/>
    <col min="9" max="9" width="3.33203125" customWidth="1"/>
    <col min="10" max="10" width="7.5546875" bestFit="1" customWidth="1"/>
    <col min="11" max="11" width="3.33203125" customWidth="1"/>
    <col min="12" max="12" width="4.44140625" bestFit="1" customWidth="1"/>
    <col min="13" max="13" width="3.33203125" customWidth="1"/>
    <col min="14" max="14" width="6.77734375" bestFit="1" customWidth="1"/>
    <col min="15" max="15" width="3.33203125" customWidth="1"/>
    <col min="16" max="16" width="4.44140625" bestFit="1" customWidth="1"/>
    <col min="17" max="17" width="3.33203125" customWidth="1"/>
    <col min="18" max="18" width="7.5546875" bestFit="1" customWidth="1"/>
    <col min="19" max="19" width="3.33203125" customWidth="1"/>
    <col min="20" max="20" width="4.44140625" bestFit="1" customWidth="1"/>
  </cols>
  <sheetData>
    <row r="1" spans="1:20" x14ac:dyDescent="0.45">
      <c r="A1" s="344" t="s">
        <v>201</v>
      </c>
      <c r="B1" s="345"/>
      <c r="C1" s="345"/>
      <c r="D1" s="345"/>
      <c r="E1" s="345"/>
      <c r="F1" s="345"/>
      <c r="G1" s="345"/>
      <c r="H1" s="346"/>
      <c r="I1" s="344" t="s">
        <v>202</v>
      </c>
      <c r="J1" s="345"/>
      <c r="K1" s="345"/>
      <c r="L1" s="345"/>
      <c r="M1" s="345"/>
      <c r="N1" s="345"/>
      <c r="O1" s="345"/>
      <c r="P1" s="345"/>
      <c r="Q1" s="345"/>
      <c r="R1" s="345"/>
      <c r="S1" s="345"/>
      <c r="T1" s="346"/>
    </row>
    <row r="2" spans="1:20" x14ac:dyDescent="0.45">
      <c r="A2" s="347" t="s">
        <v>206</v>
      </c>
      <c r="B2" s="348"/>
      <c r="C2" s="348"/>
      <c r="D2" s="349"/>
      <c r="E2" s="347" t="s">
        <v>205</v>
      </c>
      <c r="F2" s="348"/>
      <c r="G2" s="348"/>
      <c r="H2" s="349"/>
      <c r="I2" s="347" t="s">
        <v>208</v>
      </c>
      <c r="J2" s="348"/>
      <c r="K2" s="348"/>
      <c r="L2" s="349"/>
      <c r="M2" s="347" t="s">
        <v>209</v>
      </c>
      <c r="N2" s="348"/>
      <c r="O2" s="348"/>
      <c r="P2" s="349"/>
      <c r="Q2" s="347" t="s">
        <v>210</v>
      </c>
      <c r="R2" s="348"/>
      <c r="S2" s="348"/>
      <c r="T2" s="349"/>
    </row>
    <row r="3" spans="1:20" x14ac:dyDescent="0.45">
      <c r="A3" s="85"/>
      <c r="B3" s="82"/>
      <c r="C3" s="82"/>
      <c r="D3" s="84"/>
      <c r="E3" s="85"/>
      <c r="F3" s="82"/>
      <c r="G3" s="82"/>
      <c r="H3" s="84"/>
      <c r="I3" s="85"/>
      <c r="J3" s="82"/>
      <c r="K3" s="82"/>
      <c r="L3" s="84"/>
      <c r="M3" s="85"/>
      <c r="N3" s="82"/>
      <c r="O3" s="82"/>
      <c r="P3" s="84"/>
      <c r="Q3" s="82"/>
      <c r="R3" s="82"/>
      <c r="S3" s="82"/>
      <c r="T3" s="84"/>
    </row>
    <row r="4" spans="1:20" x14ac:dyDescent="0.45">
      <c r="A4" s="87"/>
      <c r="B4" s="83"/>
      <c r="C4" s="83"/>
      <c r="D4" s="86"/>
      <c r="E4" s="87"/>
      <c r="F4" s="83"/>
      <c r="G4" s="83"/>
      <c r="H4" s="86"/>
      <c r="I4" s="87"/>
      <c r="J4" s="83"/>
      <c r="K4" s="83"/>
      <c r="L4" s="86"/>
      <c r="M4" s="87"/>
      <c r="N4" s="83"/>
      <c r="O4" s="83"/>
      <c r="P4" s="86"/>
      <c r="Q4" s="83"/>
      <c r="R4" s="83"/>
      <c r="S4" s="83"/>
      <c r="T4" s="86"/>
    </row>
    <row r="5" spans="1:20" x14ac:dyDescent="0.15">
      <c r="A5" s="79">
        <f>IF(OR(LEFT(業務経歴証明書!K18,3)="ア）①",LEFT(業務経歴証明書!K18,3)="イ）①",LEFT(業務経歴証明書!K18,3)="イ）②",LEFT(業務経歴証明書!K18,3)="イ）③",LEFT(業務経歴証明書!K18,3)="イ）④",LEFT(業務経歴証明書!K18,3)="イ）⑤",LEFT(業務経歴証明書!K18,3)="イ）⑥",LEFT(業務経歴証明書!K18,3)="イ）⑦",LEFT(業務経歴証明書!K18,3)="ウ）①"),業務経歴証明書!V18,0)</f>
        <v>0</v>
      </c>
      <c r="B5" s="80"/>
      <c r="C5" s="80">
        <f>IF(OR(LEFT(業務経歴証明書!K18,3)="ア）①",LEFT(業務経歴証明書!K18,3)="イ）①",LEFT(業務経歴証明書!K18,3)="イ）②",LEFT(業務経歴証明書!K18,3)="イ）③",LEFT(業務経歴証明書!K18,3)="イ）④",LEFT(業務経歴証明書!K18,3)="イ）⑤",LEFT(業務経歴証明書!K18,3)="イ）⑥",LEFT(業務経歴証明書!K18,3)="イ）⑦",LEFT(業務経歴証明書!K18,3)="ウ）①"),業務経歴証明書!X18,0)</f>
        <v>0</v>
      </c>
      <c r="D5" s="81"/>
      <c r="E5" s="79" t="str">
        <f>IF(OR(LEFT(業務経歴証明書!K18,3)="ア）①",LEFT(業務経歴証明書!K18,3)="イ）①",LEFT(業務経歴証明書!K18,3)="イ）②",LEFT(業務経歴証明書!K18,3)="イ）③",LEFT(業務経歴証明書!K18,3)="イ）④",LEFT(業務経歴証明書!K18,3)="イ）⑤",LEFT(業務経歴証明書!K18,3)="イ）⑥",LEFT(業務経歴証明書!K18,3)="イ）⑦",LEFT(業務経歴証明書!K18,3)="ウ）①"),業務経歴証明書!V18*2,業務経歴証明書!V18)</f>
        <v/>
      </c>
      <c r="F5" s="80"/>
      <c r="G5" s="80" t="str">
        <f>IF(OR(LEFT(業務経歴証明書!K18,3)="ア）①",LEFT(業務経歴証明書!K18,3)="イ）①",LEFT(業務経歴証明書!K18,3)="イ）②",LEFT(業務経歴証明書!K18,3)="イ）③",LEFT(業務経歴証明書!K18,3)="イ）④",LEFT(業務経歴証明書!K18,3)="イ）⑤",LEFT(業務経歴証明書!K18,3)="イ）⑥",LEFT(業務経歴証明書!K18,3)="イ）⑦",LEFT(業務経歴証明書!K18,3)="ウ）①"),業務経歴証明書!X18*2,業務経歴証明書!X18)</f>
        <v/>
      </c>
      <c r="H5" s="81"/>
      <c r="I5" s="79">
        <f>IF(OR(LEFT(業務経歴証明書!B36,2)="ア）",LEFT(業務経歴証明書!B36,2)="イ）",LEFT(業務経歴証明書!B36,2)="ウ）"),業務経歴証明書!V36,0)</f>
        <v>0</v>
      </c>
      <c r="J5" s="80"/>
      <c r="K5" s="80">
        <f>IF(OR(LEFT(業務経歴証明書!B36,2)="ア）",LEFT(業務経歴証明書!B36,2)="イ）",LEFT(業務経歴証明書!B36,2)="ウ）"),業務経歴証明書!Z36,0)</f>
        <v>0</v>
      </c>
      <c r="L5" s="81"/>
      <c r="M5" s="79">
        <f>IF(LEFT(業務経歴証明書!B36,2)="エ）",業務経歴証明書!V36,0)</f>
        <v>0</v>
      </c>
      <c r="N5" s="80"/>
      <c r="O5" s="80">
        <f>IF(LEFT(業務経歴証明書!B36,2)="エ）",業務経歴証明書!Z36,0)</f>
        <v>0</v>
      </c>
      <c r="P5" s="81"/>
      <c r="Q5" s="80">
        <f>IF(LEFT(業務経歴証明書!B36,2)="オ）",業務経歴証明書!V36,0)</f>
        <v>0</v>
      </c>
      <c r="R5" s="80"/>
      <c r="S5" s="80">
        <f>IF(LEFT(業務経歴証明書!B36,2)="オ）",業務経歴証明書!Z36,0)</f>
        <v>0</v>
      </c>
      <c r="T5" s="81"/>
    </row>
    <row r="6" spans="1:20" x14ac:dyDescent="0.15">
      <c r="A6" s="76"/>
      <c r="B6" s="77"/>
      <c r="C6" s="77"/>
      <c r="D6" s="78"/>
      <c r="E6" s="76"/>
      <c r="F6" s="77"/>
      <c r="G6" s="77"/>
      <c r="H6" s="78"/>
      <c r="I6" s="76"/>
      <c r="J6" s="77"/>
      <c r="K6" s="77"/>
      <c r="L6" s="78"/>
      <c r="M6" s="76"/>
      <c r="N6" s="77"/>
      <c r="O6" s="77"/>
      <c r="P6" s="78"/>
      <c r="Q6" s="77"/>
      <c r="R6" s="77"/>
      <c r="S6" s="77"/>
      <c r="T6" s="78"/>
    </row>
    <row r="7" spans="1:20" x14ac:dyDescent="0.15">
      <c r="A7" s="76"/>
      <c r="B7" s="77"/>
      <c r="C7" s="77"/>
      <c r="D7" s="78"/>
      <c r="E7" s="76"/>
      <c r="F7" s="77"/>
      <c r="G7" s="77"/>
      <c r="H7" s="78"/>
      <c r="I7" s="76"/>
      <c r="J7" s="77"/>
      <c r="K7" s="77"/>
      <c r="L7" s="78"/>
      <c r="M7" s="76"/>
      <c r="N7" s="77"/>
      <c r="O7" s="77"/>
      <c r="P7" s="78"/>
      <c r="Q7" s="77"/>
      <c r="R7" s="77"/>
      <c r="S7" s="77"/>
      <c r="T7" s="78"/>
    </row>
    <row r="8" spans="1:20" x14ac:dyDescent="0.15">
      <c r="A8" s="79">
        <f>IF(OR(LEFT(業務経歴証明書!K21,3)="ア）①",LEFT(業務経歴証明書!K21,3)="イ）①",LEFT(業務経歴証明書!K21,3)="イ）②",LEFT(業務経歴証明書!K21,3)="イ）③",LEFT(業務経歴証明書!K21,3)="イ）④",LEFT(業務経歴証明書!K21,3)="イ）⑤",LEFT(業務経歴証明書!K21,3)="イ）⑥",LEFT(業務経歴証明書!K21,3)="イ）⑦",LEFT(業務経歴証明書!K21,3)="ウ）①"),業務経歴証明書!V21,0)</f>
        <v>0</v>
      </c>
      <c r="B8" s="80"/>
      <c r="C8" s="80">
        <f>IF(OR(LEFT(業務経歴証明書!K21,3)="ア）①",LEFT(業務経歴証明書!K21,3)="イ）①",LEFT(業務経歴証明書!K21,3)="イ）②",LEFT(業務経歴証明書!K21,3)="イ）③",LEFT(業務経歴証明書!K21,3)="イ）④",LEFT(業務経歴証明書!K21,3)="イ）⑤",LEFT(業務経歴証明書!K21,3)="イ）⑥",LEFT(業務経歴証明書!K21,3)="イ）⑦",LEFT(業務経歴証明書!K21,3)="ウ）①"),業務経歴証明書!X21,0)</f>
        <v>0</v>
      </c>
      <c r="D8" s="81"/>
      <c r="E8" s="79" t="str">
        <f>IF(OR(LEFT(業務経歴証明書!K21,3)="ア）①",LEFT(業務経歴証明書!K21,3)="イ）①",LEFT(業務経歴証明書!K21,3)="イ）②",LEFT(業務経歴証明書!K21,3)="イ）③",LEFT(業務経歴証明書!K21,3)="イ）④",LEFT(業務経歴証明書!K21,3)="イ）⑤",LEFT(業務経歴証明書!K21,3)="イ）⑥",LEFT(業務経歴証明書!K21,3)="イ）⑦",LEFT(業務経歴証明書!K21,3)="ウ）①"),業務経歴証明書!V21*2,業務経歴証明書!V21)</f>
        <v/>
      </c>
      <c r="F8" s="80"/>
      <c r="G8" s="80" t="str">
        <f>IF(OR(LEFT(業務経歴証明書!K21,3)="ア）①",LEFT(業務経歴証明書!K21,3)="イ）①",LEFT(業務経歴証明書!K21,3)="イ）②",LEFT(業務経歴証明書!K21,3)="イ）③",LEFT(業務経歴証明書!K21,3)="イ）④",LEFT(業務経歴証明書!K21,3)="イ）⑤",LEFT(業務経歴証明書!K21,3)="イ）⑥",LEFT(業務経歴証明書!K21,3)="イ）⑦",LEFT(業務経歴証明書!K21,3)="ウ）①"),業務経歴証明書!X21*2,業務経歴証明書!X21)</f>
        <v/>
      </c>
      <c r="H8" s="81"/>
      <c r="I8" s="79">
        <f>IF(OR(LEFT(業務経歴証明書!B39,2)="ア）",LEFT(業務経歴証明書!B39,2)="イ）",LEFT(業務経歴証明書!B39,2)="ウ）"),業務経歴証明書!V39,0)</f>
        <v>0</v>
      </c>
      <c r="J8" s="80"/>
      <c r="K8" s="80">
        <f>IF(OR(LEFT(業務経歴証明書!B39,2)="ア）",LEFT(業務経歴証明書!B39,2)="イ）",LEFT(業務経歴証明書!B39,2)="ウ）"),業務経歴証明書!Z39,0)</f>
        <v>0</v>
      </c>
      <c r="L8" s="81"/>
      <c r="M8" s="79">
        <f>IF(LEFT(業務経歴証明書!B39,2)="エ）",業務経歴証明書!V39,0)</f>
        <v>0</v>
      </c>
      <c r="N8" s="80"/>
      <c r="O8" s="80">
        <f>IF(LEFT(業務経歴証明書!B39,2)="エ）",業務経歴証明書!Z39,0)</f>
        <v>0</v>
      </c>
      <c r="P8" s="81"/>
      <c r="Q8" s="80">
        <f>IF(LEFT(業務経歴証明書!B39,2)="オ）",業務経歴証明書!V39,0)</f>
        <v>0</v>
      </c>
      <c r="R8" s="80"/>
      <c r="S8" s="80">
        <f>IF(LEFT(業務経歴証明書!B39,2)="オ）",業務経歴証明書!Z39,0)</f>
        <v>0</v>
      </c>
      <c r="T8" s="81"/>
    </row>
    <row r="9" spans="1:20" x14ac:dyDescent="0.15">
      <c r="A9" s="76"/>
      <c r="B9" s="77"/>
      <c r="C9" s="77"/>
      <c r="D9" s="78"/>
      <c r="E9" s="76"/>
      <c r="F9" s="77"/>
      <c r="G9" s="77"/>
      <c r="H9" s="78"/>
      <c r="I9" s="76"/>
      <c r="J9" s="77"/>
      <c r="K9" s="77"/>
      <c r="L9" s="78"/>
      <c r="M9" s="76"/>
      <c r="N9" s="77"/>
      <c r="O9" s="77"/>
      <c r="P9" s="78"/>
      <c r="Q9" s="77"/>
      <c r="R9" s="77"/>
      <c r="S9" s="77"/>
      <c r="T9" s="78"/>
    </row>
    <row r="10" spans="1:20" x14ac:dyDescent="0.15">
      <c r="A10" s="76"/>
      <c r="B10" s="77"/>
      <c r="C10" s="77"/>
      <c r="D10" s="78"/>
      <c r="E10" s="76"/>
      <c r="F10" s="77"/>
      <c r="G10" s="77"/>
      <c r="H10" s="78"/>
      <c r="I10" s="76"/>
      <c r="J10" s="77"/>
      <c r="K10" s="77"/>
      <c r="L10" s="78"/>
      <c r="M10" s="76"/>
      <c r="N10" s="77"/>
      <c r="O10" s="77"/>
      <c r="P10" s="78"/>
      <c r="Q10" s="77"/>
      <c r="R10" s="77"/>
      <c r="S10" s="77"/>
      <c r="T10" s="78"/>
    </row>
    <row r="11" spans="1:20" x14ac:dyDescent="0.15">
      <c r="A11" s="79">
        <f>IF(OR(LEFT(業務経歴証明書!K24,3)="ア）①",LEFT(業務経歴証明書!K24,3)="イ）①",LEFT(業務経歴証明書!K24,3)="イ）②",LEFT(業務経歴証明書!K24,3)="イ）③",LEFT(業務経歴証明書!K24,3)="イ）④",LEFT(業務経歴証明書!K24,3)="イ）⑤",LEFT(業務経歴証明書!K24,3)="イ）⑥",LEFT(業務経歴証明書!K24,3)="イ）⑦",LEFT(業務経歴証明書!K24,3)="ウ）①"),業務経歴証明書!V24,0)</f>
        <v>0</v>
      </c>
      <c r="B11" s="80"/>
      <c r="C11" s="80">
        <f>IF(OR(LEFT(業務経歴証明書!K24,3)="ア）①",LEFT(業務経歴証明書!K24,3)="イ）①",LEFT(業務経歴証明書!K24,3)="イ）②",LEFT(業務経歴証明書!K24,3)="イ）③",LEFT(業務経歴証明書!K24,3)="イ）④",LEFT(業務経歴証明書!K24,3)="イ）⑤",LEFT(業務経歴証明書!K24,3)="イ）⑥",LEFT(業務経歴証明書!K24,3)="イ）⑦",LEFT(業務経歴証明書!K24,3)="ウ）①"),業務経歴証明書!X24,0)</f>
        <v>0</v>
      </c>
      <c r="D11" s="81"/>
      <c r="E11" s="79" t="str">
        <f>IF(OR(LEFT(業務経歴証明書!K24,3)="ア）①",LEFT(業務経歴証明書!K24,3)="イ）①",LEFT(業務経歴証明書!K24,3)="イ）②",LEFT(業務経歴証明書!K24,3)="イ）③",LEFT(業務経歴証明書!K24,3)="イ）④",LEFT(業務経歴証明書!K24,3)="イ）⑤",LEFT(業務経歴証明書!K24,3)="イ）⑥",LEFT(業務経歴証明書!K24,3)="イ）⑦",LEFT(業務経歴証明書!K24,3)="ウ）①"),業務経歴証明書!V24*2,業務経歴証明書!V24)</f>
        <v/>
      </c>
      <c r="F11" s="80"/>
      <c r="G11" s="80" t="str">
        <f>IF(OR(LEFT(業務経歴証明書!K24,3)="ア）①",LEFT(業務経歴証明書!K24,3)="イ）①",LEFT(業務経歴証明書!K24,3)="イ）②",LEFT(業務経歴証明書!K24,3)="イ）③",LEFT(業務経歴証明書!K24,3)="イ）④",LEFT(業務経歴証明書!K24,3)="イ）⑤",LEFT(業務経歴証明書!K24,3)="イ）⑥",LEFT(業務経歴証明書!K24,3)="イ）⑦",LEFT(業務経歴証明書!K24,3)="ウ）①"),業務経歴証明書!X24*2,業務経歴証明書!X24)</f>
        <v/>
      </c>
      <c r="H11" s="81"/>
      <c r="I11" s="79">
        <f>IF(OR(LEFT(業務経歴証明書!B42,2)="ア）",LEFT(業務経歴証明書!B42,2)="イ）",LEFT(業務経歴証明書!B42,2)="ウ）"),業務経歴証明書!V42,0)</f>
        <v>0</v>
      </c>
      <c r="J11" s="80"/>
      <c r="K11" s="80">
        <f>IF(OR(LEFT(業務経歴証明書!B42,2)="ア）",LEFT(業務経歴証明書!B42,2)="イ）",LEFT(業務経歴証明書!B42,2)="ウ）"),業務経歴証明書!Z42,0)</f>
        <v>0</v>
      </c>
      <c r="L11" s="81"/>
      <c r="M11" s="79">
        <f>IF(LEFT(業務経歴証明書!B42,2)="エ）",業務経歴証明書!V42,0)</f>
        <v>0</v>
      </c>
      <c r="N11" s="80"/>
      <c r="O11" s="80">
        <f>IF(LEFT(業務経歴証明書!B42,2)="エ）",業務経歴証明書!Z42,0)</f>
        <v>0</v>
      </c>
      <c r="P11" s="81"/>
      <c r="Q11" s="80">
        <f>IF(LEFT(業務経歴証明書!B42,2)="オ）",業務経歴証明書!V42,0)</f>
        <v>0</v>
      </c>
      <c r="R11" s="80"/>
      <c r="S11" s="80">
        <f>IF(LEFT(業務経歴証明書!B42,2)="オ）",業務経歴証明書!Z42,0)</f>
        <v>0</v>
      </c>
      <c r="T11" s="81"/>
    </row>
    <row r="12" spans="1:20" x14ac:dyDescent="0.15">
      <c r="A12" s="76"/>
      <c r="B12" s="77"/>
      <c r="C12" s="77"/>
      <c r="D12" s="78"/>
      <c r="E12" s="76"/>
      <c r="F12" s="77"/>
      <c r="G12" s="77"/>
      <c r="H12" s="78"/>
      <c r="I12" s="76"/>
      <c r="J12" s="77"/>
      <c r="K12" s="77"/>
      <c r="L12" s="78"/>
      <c r="M12" s="76"/>
      <c r="N12" s="77"/>
      <c r="O12" s="77"/>
      <c r="P12" s="78"/>
      <c r="Q12" s="77"/>
      <c r="R12" s="77"/>
      <c r="S12" s="77"/>
      <c r="T12" s="78"/>
    </row>
    <row r="13" spans="1:20" x14ac:dyDescent="0.15">
      <c r="A13" s="76"/>
      <c r="B13" s="77"/>
      <c r="C13" s="77"/>
      <c r="D13" s="78"/>
      <c r="E13" s="76"/>
      <c r="F13" s="77"/>
      <c r="G13" s="77"/>
      <c r="H13" s="78"/>
      <c r="I13" s="76"/>
      <c r="J13" s="77"/>
      <c r="K13" s="77"/>
      <c r="L13" s="78"/>
      <c r="M13" s="76"/>
      <c r="N13" s="77"/>
      <c r="O13" s="77"/>
      <c r="P13" s="78"/>
      <c r="Q13" s="77"/>
      <c r="R13" s="77"/>
      <c r="S13" s="77"/>
      <c r="T13" s="78"/>
    </row>
    <row r="14" spans="1:20" x14ac:dyDescent="0.15">
      <c r="A14" s="79">
        <f>IF(OR(LEFT(業務経歴証明書!K27,3)="ア）①",LEFT(業務経歴証明書!K27,3)="イ）①",LEFT(業務経歴証明書!K27,3)="イ）②",LEFT(業務経歴証明書!K27,3)="イ）③",LEFT(業務経歴証明書!K27,3)="イ）④",LEFT(業務経歴証明書!K27,3)="イ）⑤",LEFT(業務経歴証明書!K27,3)="イ）⑥",LEFT(業務経歴証明書!K27,3)="イ）⑦",LEFT(業務経歴証明書!K27,3)="ウ）①"),業務経歴証明書!V27,0)</f>
        <v>0</v>
      </c>
      <c r="B14" s="80"/>
      <c r="C14" s="80">
        <f>IF(OR(LEFT(業務経歴証明書!K27,3)="ア）①",LEFT(業務経歴証明書!K27,3)="イ）①",LEFT(業務経歴証明書!K27,3)="イ）②",LEFT(業務経歴証明書!K27,3)="イ）③",LEFT(業務経歴証明書!K27,3)="イ）④",LEFT(業務経歴証明書!K27,3)="イ）⑤",LEFT(業務経歴証明書!K27,3)="イ）⑥",LEFT(業務経歴証明書!K27,3)="イ）⑦",LEFT(業務経歴証明書!K27,3)="ウ）①"),業務経歴証明書!X27,0)</f>
        <v>0</v>
      </c>
      <c r="D14" s="81"/>
      <c r="E14" s="79" t="str">
        <f>IF(OR(LEFT(業務経歴証明書!K27,3)="ア）①",LEFT(業務経歴証明書!K27,3)="イ）①",LEFT(業務経歴証明書!K27,3)="イ）②",LEFT(業務経歴証明書!K27,3)="イ）③",LEFT(業務経歴証明書!K27,3)="イ）④",LEFT(業務経歴証明書!K27,3)="イ）⑤",LEFT(業務経歴証明書!K27,3)="イ）⑥",LEFT(業務経歴証明書!K27,3)="イ）⑦",LEFT(業務経歴証明書!K27,3)="ウ）①"),業務経歴証明書!V27*2,業務経歴証明書!V27)</f>
        <v/>
      </c>
      <c r="F14" s="80"/>
      <c r="G14" s="80" t="str">
        <f>IF(OR(LEFT(業務経歴証明書!K27,3)="ア）①",LEFT(業務経歴証明書!K27,3)="イ）①",LEFT(業務経歴証明書!K27,3)="イ）②",LEFT(業務経歴証明書!K27,3)="イ）③",LEFT(業務経歴証明書!K27,3)="イ）④",LEFT(業務経歴証明書!K27,3)="イ）⑤",LEFT(業務経歴証明書!K27,3)="イ）⑥",LEFT(業務経歴証明書!K27,3)="イ）⑦",LEFT(業務経歴証明書!K27,3)="ウ）①"),業務経歴証明書!X27*2,業務経歴証明書!X27)</f>
        <v/>
      </c>
      <c r="H14" s="81"/>
      <c r="I14" s="79"/>
      <c r="J14" s="80"/>
      <c r="K14" s="80"/>
      <c r="L14" s="81"/>
      <c r="M14" s="79"/>
      <c r="N14" s="80"/>
      <c r="O14" s="80"/>
      <c r="P14" s="81"/>
      <c r="Q14" s="80"/>
      <c r="R14" s="80"/>
      <c r="S14" s="80"/>
      <c r="T14" s="81"/>
    </row>
    <row r="15" spans="1:20" x14ac:dyDescent="0.15">
      <c r="A15" s="76"/>
      <c r="B15" s="77"/>
      <c r="C15" s="77"/>
      <c r="D15" s="78"/>
      <c r="E15" s="76"/>
      <c r="F15" s="77"/>
      <c r="G15" s="77"/>
      <c r="H15" s="78"/>
      <c r="I15" s="76"/>
      <c r="J15" s="77"/>
      <c r="K15" s="77"/>
      <c r="L15" s="78"/>
      <c r="M15" s="76"/>
      <c r="N15" s="77"/>
      <c r="O15" s="77"/>
      <c r="P15" s="78"/>
      <c r="Q15" s="77"/>
      <c r="R15" s="77"/>
      <c r="S15" s="77"/>
      <c r="T15" s="78"/>
    </row>
    <row r="16" spans="1:20" x14ac:dyDescent="0.15">
      <c r="A16" s="76"/>
      <c r="B16" s="77"/>
      <c r="C16" s="77"/>
      <c r="D16" s="78"/>
      <c r="E16" s="76"/>
      <c r="F16" s="77"/>
      <c r="G16" s="77"/>
      <c r="H16" s="78"/>
      <c r="I16" s="76"/>
      <c r="J16" s="77"/>
      <c r="K16" s="77"/>
      <c r="L16" s="78"/>
      <c r="M16" s="76"/>
      <c r="N16" s="77"/>
      <c r="O16" s="77"/>
      <c r="P16" s="78"/>
      <c r="Q16" s="77"/>
      <c r="R16" s="77"/>
      <c r="S16" s="77"/>
      <c r="T16" s="78"/>
    </row>
    <row r="17" spans="1:21" x14ac:dyDescent="0.15">
      <c r="A17" s="79">
        <f>IF(OR(LEFT(業務経歴証明書!K30,3)="ア）①",LEFT(業務経歴証明書!K30,3)="イ）①",LEFT(業務経歴証明書!K30,3)="イ）②",LEFT(業務経歴証明書!K30,3)="イ）③",LEFT(業務経歴証明書!K30,3)="イ）④",LEFT(業務経歴証明書!K30,3)="イ）⑤",LEFT(業務経歴証明書!K30,3)="イ）⑥",LEFT(業務経歴証明書!K30,3)="イ）⑦",LEFT(業務経歴証明書!K30,3)="ウ）①"),業務経歴証明書!V30,0)</f>
        <v>0</v>
      </c>
      <c r="B17" s="80"/>
      <c r="C17" s="80">
        <f>IF(OR(LEFT(業務経歴証明書!K30,3)="ア）①",LEFT(業務経歴証明書!K30,3)="イ）①",LEFT(業務経歴証明書!K30,3)="イ）②",LEFT(業務経歴証明書!K30,3)="イ）③",LEFT(業務経歴証明書!K30,3)="イ）④",LEFT(業務経歴証明書!K30,3)="イ）⑤",LEFT(業務経歴証明書!K30,3)="イ）⑥",LEFT(業務経歴証明書!K30,3)="イ）⑦",LEFT(業務経歴証明書!K30,3)="ウ）①"),業務経歴証明書!X30,0)</f>
        <v>0</v>
      </c>
      <c r="D17" s="81"/>
      <c r="E17" s="79" t="str">
        <f>IF(OR(LEFT(業務経歴証明書!K30,3)="ア）①",LEFT(業務経歴証明書!K30,3)="イ）①",LEFT(業務経歴証明書!K30,3)="イ）②",LEFT(業務経歴証明書!K30,3)="イ）③",LEFT(業務経歴証明書!K30,3)="イ）④",LEFT(業務経歴証明書!K30,3)="イ）⑤",LEFT(業務経歴証明書!K30,3)="イ）⑥",LEFT(業務経歴証明書!K30,3)="イ）⑦",LEFT(業務経歴証明書!K30,3)="ウ）①"),業務経歴証明書!V30*2,業務経歴証明書!V30)</f>
        <v/>
      </c>
      <c r="F17" s="80"/>
      <c r="G17" s="80" t="str">
        <f>IF(OR(LEFT(業務経歴証明書!K30,3)="ア）①",LEFT(業務経歴証明書!K30,3)="イ）①",LEFT(業務経歴証明書!K30,3)="イ）②",LEFT(業務経歴証明書!K30,3)="イ）③",LEFT(業務経歴証明書!K30,3)="イ）④",LEFT(業務経歴証明書!K30,3)="イ）⑤",LEFT(業務経歴証明書!K30,3)="イ）⑥",LEFT(業務経歴証明書!K30,3)="イ）⑦",LEFT(業務経歴証明書!K30,3)="ウ）①"),業務経歴証明書!X30*2,業務経歴証明書!X30)</f>
        <v/>
      </c>
      <c r="H17" s="81"/>
      <c r="I17" s="79"/>
      <c r="J17" s="80"/>
      <c r="K17" s="80"/>
      <c r="L17" s="81"/>
      <c r="M17" s="79"/>
      <c r="N17" s="80"/>
      <c r="O17" s="80"/>
      <c r="P17" s="81"/>
      <c r="Q17" s="80"/>
      <c r="R17" s="80"/>
      <c r="S17" s="80"/>
      <c r="T17" s="81"/>
    </row>
    <row r="18" spans="1:21" x14ac:dyDescent="0.15">
      <c r="A18" s="88">
        <f>SUM(A5:A17)</f>
        <v>0</v>
      </c>
      <c r="B18" s="89"/>
      <c r="C18" s="89">
        <f>SUM(C5:C17)</f>
        <v>0</v>
      </c>
      <c r="D18" s="90"/>
      <c r="E18" s="88">
        <f>SUM(E5:E17)</f>
        <v>0</v>
      </c>
      <c r="F18" s="89"/>
      <c r="G18" s="89">
        <f>SUM(G5:G17)</f>
        <v>0</v>
      </c>
      <c r="H18" s="90"/>
      <c r="I18" s="88">
        <f>SUM(I5:I17)</f>
        <v>0</v>
      </c>
      <c r="J18" s="89"/>
      <c r="K18" s="89">
        <f>SUM(K5:K17)</f>
        <v>0</v>
      </c>
      <c r="L18" s="90"/>
      <c r="M18" s="88">
        <f>SUM(M5:M17)</f>
        <v>0</v>
      </c>
      <c r="N18" s="89"/>
      <c r="O18" s="89">
        <f>SUM(O5:O17)</f>
        <v>0</v>
      </c>
      <c r="P18" s="90"/>
      <c r="Q18" s="88">
        <f>SUM(Q5:Q17)</f>
        <v>0</v>
      </c>
      <c r="R18" s="89"/>
      <c r="S18" s="89">
        <f>SUM(S5:S17)</f>
        <v>0</v>
      </c>
      <c r="T18" s="90"/>
    </row>
    <row r="19" spans="1:21" x14ac:dyDescent="0.15">
      <c r="A19" s="88">
        <f>A18+QUOTIENT(C18,12)</f>
        <v>0</v>
      </c>
      <c r="B19" s="89" t="s">
        <v>197</v>
      </c>
      <c r="C19" s="89">
        <f>MOD(C18,12)</f>
        <v>0</v>
      </c>
      <c r="D19" s="90" t="s">
        <v>198</v>
      </c>
      <c r="E19" s="88">
        <f>E18+QUOTIENT(G18,12)</f>
        <v>0</v>
      </c>
      <c r="F19" s="89" t="s">
        <v>197</v>
      </c>
      <c r="G19" s="89">
        <f>MOD(G18,12)</f>
        <v>0</v>
      </c>
      <c r="H19" s="90" t="s">
        <v>198</v>
      </c>
      <c r="I19" s="88">
        <f>I18+QUOTIENT(S18,12)</f>
        <v>0</v>
      </c>
      <c r="J19" s="89"/>
      <c r="K19" s="89">
        <f>MOD(K18,12)</f>
        <v>0</v>
      </c>
      <c r="L19" s="90" t="s">
        <v>198</v>
      </c>
      <c r="M19" s="88">
        <f>M18+QUOTIENT(W18,12)</f>
        <v>0</v>
      </c>
      <c r="N19" s="89"/>
      <c r="O19" s="89"/>
      <c r="P19" s="90" t="s">
        <v>198</v>
      </c>
      <c r="Q19" s="89"/>
      <c r="R19" s="89" t="s">
        <v>197</v>
      </c>
      <c r="S19" s="89">
        <f>MOD(S18,12)</f>
        <v>0</v>
      </c>
      <c r="T19" s="90" t="s">
        <v>198</v>
      </c>
    </row>
    <row r="20" spans="1:21" x14ac:dyDescent="0.15">
      <c r="A20" s="79" t="str">
        <f>IF(A19&lt;5,"NG","OK")</f>
        <v>NG</v>
      </c>
      <c r="B20" s="80" t="s">
        <v>199</v>
      </c>
      <c r="C20" s="80"/>
      <c r="D20" s="81"/>
      <c r="E20" s="79" t="str">
        <f>IF(E19&lt;12,"NG","OK")</f>
        <v>NG</v>
      </c>
      <c r="F20" s="80" t="s">
        <v>200</v>
      </c>
      <c r="G20" s="80"/>
      <c r="H20" s="81"/>
      <c r="I20" s="79" t="str">
        <f>IF(I19&lt;2,"NG","OK")</f>
        <v>NG</v>
      </c>
      <c r="J20" s="80" t="s">
        <v>204</v>
      </c>
      <c r="K20" s="80"/>
      <c r="L20" s="81"/>
      <c r="M20" s="79" t="str">
        <f>IF(M19&lt;1,"NG","OK")</f>
        <v>NG</v>
      </c>
      <c r="N20" s="80" t="s">
        <v>207</v>
      </c>
      <c r="O20" s="80"/>
      <c r="P20" s="81"/>
      <c r="Q20" s="79" t="str">
        <f>IF(Q19&lt;1,"NG","OK")</f>
        <v>NG</v>
      </c>
      <c r="R20" s="80" t="s">
        <v>207</v>
      </c>
      <c r="S20" s="80"/>
      <c r="T20" s="81"/>
      <c r="U20" s="91"/>
    </row>
    <row r="21" spans="1:21" x14ac:dyDescent="0.45">
      <c r="A21" s="344" t="str">
        <f>IF(OR(A20="OK",E20="OK"),"OK","NG")</f>
        <v>NG</v>
      </c>
      <c r="B21" s="345"/>
      <c r="C21" s="345"/>
      <c r="D21" s="345"/>
      <c r="E21" s="345"/>
      <c r="F21" s="345"/>
      <c r="G21" s="345"/>
      <c r="H21" s="346"/>
      <c r="I21" s="344" t="str">
        <f>IF(OR(I20="OK",M20="OK",Q20="OK"),"OK","NG")</f>
        <v>NG</v>
      </c>
      <c r="J21" s="345"/>
      <c r="K21" s="345"/>
      <c r="L21" s="345"/>
      <c r="M21" s="345"/>
      <c r="N21" s="345"/>
      <c r="O21" s="345"/>
      <c r="P21" s="345"/>
      <c r="Q21" s="345"/>
      <c r="R21" s="345"/>
      <c r="S21" s="345"/>
      <c r="T21" s="346"/>
      <c r="U21" s="91" t="s">
        <v>203</v>
      </c>
    </row>
  </sheetData>
  <sheetProtection algorithmName="SHA-512" hashValue="e2tEE3ZgdBw6U5XgTISANff5NCAtdtEhfw5OvH/ZaaR31FpBYzO8dKo1UBxuq58aWLnPs39RbQJjV8XMJjrkeA==" saltValue="UCHR8swpT5qdJzYHnkoCNw==" spinCount="100000" sheet="1" objects="1" scenarios="1" selectLockedCells="1"/>
  <mergeCells count="9">
    <mergeCell ref="A21:H21"/>
    <mergeCell ref="I21:T21"/>
    <mergeCell ref="A1:H1"/>
    <mergeCell ref="I1:T1"/>
    <mergeCell ref="E2:H2"/>
    <mergeCell ref="A2:D2"/>
    <mergeCell ref="I2:L2"/>
    <mergeCell ref="M2:P2"/>
    <mergeCell ref="Q2:T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受験申込書</vt:lpstr>
      <vt:lpstr>業務経歴証明書</vt:lpstr>
      <vt:lpstr>Sheet1</vt:lpstr>
      <vt:lpstr>Sheet2</vt:lpstr>
      <vt:lpstr>業務経歴証明書!Print_Area</vt:lpstr>
      <vt:lpstr>受験申込書!Print_Area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PBA-PC171</dc:creator>
  <cp:lastModifiedBy>PBA-PC171</cp:lastModifiedBy>
  <cp:lastPrinted>2024-06-06T11:41:50Z</cp:lastPrinted>
  <dcterms:created xsi:type="dcterms:W3CDTF">2019-12-20T05:34:38Z</dcterms:created>
  <dcterms:modified xsi:type="dcterms:W3CDTF">2024-07-29T08:42:02Z</dcterms:modified>
</cp:coreProperties>
</file>